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61A" sheetId="1" r:id="rId1"/>
  </sheets>
  <definedNames>
    <definedName name="AUTRESVINS">'161A'!$H$23:$H$121</definedName>
    <definedName name="_xlnm.Print_Titles" localSheetId="0">'161A'!$19:$24</definedName>
    <definedName name="TITRE">'161A'!$A$1:$K$17</definedName>
    <definedName name="TOT">'161A'!#REF!</definedName>
    <definedName name="TOTALTOTAL">'161A'!$K$23:$K$121</definedName>
    <definedName name="TOTALVAOC">'161A'!$E$23:$E$121</definedName>
    <definedName name="TOTAOC">'161A'!#REF!</definedName>
    <definedName name="TOTAU">'161A'!#REF!</definedName>
    <definedName name="TOTCID">'161A'!#REF!</definedName>
    <definedName name="TOTDIS">'161A'!#REF!</definedName>
    <definedName name="_xlnm.Print_Area" localSheetId="0">'161A'!$A$1:$M$130</definedName>
  </definedNames>
  <calcPr fullCalcOnLoad="1"/>
</workbook>
</file>

<file path=xl/sharedStrings.xml><?xml version="1.0" encoding="utf-8"?>
<sst xmlns="http://schemas.openxmlformats.org/spreadsheetml/2006/main" count="127" uniqueCount="121">
  <si>
    <t>DIRECTION GENERALE DES DOUANES ET DROITS INDIRECTS</t>
  </si>
  <si>
    <t xml:space="preserve">SOUS-DIRECTION DES DROITS INDIRECTS </t>
  </si>
  <si>
    <t>STATISTIQUE MENSUELLE DES VINS - RELEVE PAR DEPARTEMENT</t>
  </si>
  <si>
    <t xml:space="preserve">  ( En hectolitres  )  </t>
  </si>
  <si>
    <t>QUANTITES DE VINS SORTIES DES CHAIS DES RECOLTANTS</t>
  </si>
  <si>
    <t>NUMEROS D'ORDRE</t>
  </si>
  <si>
    <t>ET</t>
  </si>
  <si>
    <t>IG</t>
  </si>
  <si>
    <t xml:space="preserve">  TOTAL</t>
  </si>
  <si>
    <t>DEPARTEMENTS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</si>
  <si>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</si>
  <si>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</si>
  <si>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</si>
  <si>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</si>
  <si>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</si>
  <si>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</si>
  <si>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</si>
  <si>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</si>
  <si>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</si>
  <si>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</si>
  <si>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</si>
  <si>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</si>
  <si>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</si>
  <si>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</si>
  <si>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</si>
  <si>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</si>
  <si>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</si>
  <si>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</si>
  <si>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</si>
  <si>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</si>
  <si>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</si>
  <si>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</si>
  <si>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</si>
  <si>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</si>
  <si>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</si>
  <si>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</si>
  <si>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</si>
  <si>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</si>
  <si>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</si>
  <si>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</si>
  <si>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</si>
  <si>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</si>
  <si>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</si>
  <si>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</si>
  <si>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</si>
  <si>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</si>
  <si>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</si>
  <si>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</si>
  <si>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</si>
  <si>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</si>
  <si>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</si>
  <si>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</si>
  <si>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</si>
  <si>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</si>
  <si>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</si>
  <si>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</si>
  <si>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</si>
  <si>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</si>
  <si>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</si>
  <si>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</si>
  <si>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</si>
  <si>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</si>
  <si>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</si>
  <si>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</si>
  <si>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</si>
  <si>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</si>
  <si>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</si>
  <si>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</si>
  <si>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</si>
  <si>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</si>
  <si>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</si>
  <si>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</si>
  <si>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</si>
  <si>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</si>
  <si>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</si>
  <si>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</si>
  <si>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</si>
  <si>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</si>
  <si>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</si>
  <si>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</si>
  <si>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</si>
  <si>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</si>
  <si>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</si>
  <si>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</si>
  <si>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</si>
  <si>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</si>
  <si>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</si>
  <si>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</si>
  <si>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</si>
  <si>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</si>
  <si>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</si>
  <si>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</si>
  <si>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</si>
  <si>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</si>
  <si>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</si>
  <si>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</si>
  <si>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</si>
  <si>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</si>
  <si>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</si>
  <si>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</si>
  <si>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</si>
  <si>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</si>
  <si>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</si>
  <si>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</si>
  <si>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</si>
  <si>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</si>
  <si>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</si>
  <si>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</si>
  <si>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</si>
  <si>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</si>
  <si>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</si>
  <si>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</si>
  <si>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</si>
  <si>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 xml:space="preserve"> </t>
  </si>
  <si>
    <t>CAMPAGNE 2013-2014</t>
  </si>
  <si>
    <t xml:space="preserve">MINISTERE DES FINANCES  </t>
  </si>
  <si>
    <t xml:space="preserve">        ET DES COMPTES PUBLICS</t>
  </si>
  <si>
    <t>SANS IG</t>
  </si>
  <si>
    <t>AOP</t>
  </si>
  <si>
    <t>MOIS D'AVRIL</t>
  </si>
  <si>
    <t>AVRIL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</si>
</sst>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2">
    <font>
      <sz val="10"/>
      <name val="MS Sans Serif"/>
      <family val="2"/>
    </font>
    <font>
      <sz val="10"/>
      <name val="Arial"/>
      <family val="0"/>
    </font>
    <font>
      <sz val="8"/>
      <color indexed="20"/>
      <name val="Times New Roman"/>
      <family val="1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sz val="8"/>
      <name val="Times New Roman"/>
      <family val="1"/>
    </font>
    <font>
      <sz val="7.5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3" fontId="5" fillId="0" borderId="1" xfId="0" applyNumberFormat="1" applyFont="1" applyFill="1" applyBorder="1" applyAlignment="1" applyProtection="1">
      <alignment/>
      <protection locked="0"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/>
      <protection locked="0"/>
    </xf>
    <xf numFmtId="3" fontId="5" fillId="0" borderId="4" xfId="0" applyNumberFormat="1" applyFont="1" applyFill="1" applyBorder="1" applyAlignment="1" applyProtection="1">
      <alignment/>
      <protection locked="0"/>
    </xf>
    <xf numFmtId="3" fontId="5" fillId="0" borderId="5" xfId="0" applyNumberFormat="1" applyFont="1" applyFill="1" applyBorder="1" applyAlignment="1" applyProtection="1">
      <alignment/>
      <protection locked="0"/>
    </xf>
    <xf numFmtId="3" fontId="5" fillId="0" borderId="4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6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8" fillId="0" borderId="7" xfId="0" applyFont="1" applyFill="1" applyBorder="1" applyAlignment="1" applyProtection="1">
      <alignment/>
      <protection locked="0"/>
    </xf>
    <xf numFmtId="49" fontId="5" fillId="0" borderId="7" xfId="0" applyNumberFormat="1" applyFont="1" applyFill="1" applyBorder="1" applyAlignment="1" applyProtection="1">
      <alignment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 applyProtection="1">
      <alignment horizontal="center"/>
      <protection locked="0"/>
    </xf>
    <xf numFmtId="49" fontId="5" fillId="0" borderId="13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14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14" xfId="0" applyNumberFormat="1" applyFont="1" applyFill="1" applyBorder="1" applyAlignment="1" applyProtection="1">
      <alignment horizontal="center"/>
      <protection locked="0"/>
    </xf>
    <xf numFmtId="49" fontId="5" fillId="0" borderId="13" xfId="0" applyNumberFormat="1" applyFont="1" applyFill="1" applyBorder="1" applyAlignment="1" applyProtection="1">
      <alignment/>
      <protection locked="0"/>
    </xf>
    <xf numFmtId="49" fontId="5" fillId="0" borderId="14" xfId="0" applyNumberFormat="1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/>
      <protection locked="0"/>
    </xf>
    <xf numFmtId="3" fontId="5" fillId="0" borderId="8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9" fillId="0" borderId="5" xfId="0" applyFont="1" applyFill="1" applyBorder="1" applyAlignment="1">
      <alignment horizontal="right" wrapText="1"/>
    </xf>
    <xf numFmtId="0" fontId="9" fillId="0" borderId="5" xfId="0" applyFont="1" applyFill="1" applyBorder="1" applyAlignment="1">
      <alignment horizontal="left" wrapText="1"/>
    </xf>
    <xf numFmtId="49" fontId="5" fillId="0" borderId="13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6"/>
  <sheetViews>
    <sheetView tabSelected="1" workbookViewId="0" topLeftCell="A1">
      <selection activeCell="O10" sqref="O10"/>
    </sheetView>
  </sheetViews>
  <sheetFormatPr defaultColWidth="11.421875" defaultRowHeight="12.75"/>
  <cols>
    <col min="1" max="1" width="21.00390625" style="55" customWidth="1"/>
    <col min="2" max="3" width="13.00390625" style="55" customWidth="1"/>
    <col min="4" max="4" width="12.57421875" style="55" customWidth="1"/>
    <col min="5" max="11" width="10.7109375" style="55" customWidth="1"/>
    <col min="12" max="12" width="0" style="56" hidden="1" customWidth="1"/>
    <col min="13" max="14" width="10.7109375" style="49" customWidth="1"/>
    <col min="15" max="15" width="10.57421875" style="49" customWidth="1"/>
    <col min="16" max="22" width="10.7109375" style="49" customWidth="1"/>
    <col min="23" max="16384" width="10.7109375" style="50" customWidth="1"/>
  </cols>
  <sheetData>
    <row r="1" spans="1:22" s="4" customFormat="1" ht="10.5">
      <c r="A1" s="62" t="s">
        <v>115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17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4" customFormat="1" ht="13.5" customHeight="1">
      <c r="A2" s="18"/>
      <c r="B2" s="18"/>
      <c r="C2" s="18"/>
      <c r="D2" s="66" t="s">
        <v>116</v>
      </c>
      <c r="E2" s="66"/>
      <c r="F2" s="66"/>
      <c r="G2" s="19"/>
      <c r="H2" s="19"/>
      <c r="I2" s="18"/>
      <c r="J2" s="18"/>
      <c r="K2" s="18"/>
      <c r="L2" s="17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4" customFormat="1" ht="13.5" customHeight="1">
      <c r="A3" s="18"/>
      <c r="B3" s="18"/>
      <c r="C3" s="18"/>
      <c r="D3" s="3"/>
      <c r="E3" s="3"/>
      <c r="F3" s="3"/>
      <c r="G3" s="18"/>
      <c r="H3" s="18"/>
      <c r="I3" s="18"/>
      <c r="J3" s="18"/>
      <c r="K3" s="18"/>
      <c r="L3" s="17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4" customFormat="1" ht="13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7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s="4" customFormat="1" ht="14.25" customHeight="1">
      <c r="A5" s="62" t="s">
        <v>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17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s="4" customFormat="1" ht="15.7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7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s="4" customFormat="1" ht="10.5">
      <c r="A7" s="62" t="s">
        <v>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17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s="4" customFormat="1" ht="20.2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7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s="4" customFormat="1" ht="10.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17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s="4" customFormat="1" ht="18" customHeight="1">
      <c r="A10" s="20"/>
      <c r="B10" s="20"/>
      <c r="C10" s="20"/>
      <c r="D10" s="18"/>
      <c r="E10" s="18"/>
      <c r="F10" s="18"/>
      <c r="G10" s="18"/>
      <c r="H10" s="18"/>
      <c r="I10" s="20"/>
      <c r="J10" s="20"/>
      <c r="K10" s="20"/>
      <c r="L10" s="17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s="4" customFormat="1" ht="10.5">
      <c r="A11" s="20"/>
      <c r="B11" s="20"/>
      <c r="C11" s="20"/>
      <c r="D11" s="18"/>
      <c r="E11" s="18"/>
      <c r="F11" s="18"/>
      <c r="G11" s="18"/>
      <c r="H11" s="18"/>
      <c r="I11" s="20"/>
      <c r="J11" s="20"/>
      <c r="K11" s="20"/>
      <c r="L11" s="17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s="4" customFormat="1" ht="10.5">
      <c r="A12" s="62" t="s">
        <v>2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17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s="4" customFormat="1" ht="10.5">
      <c r="A13" s="16"/>
      <c r="B13" s="20"/>
      <c r="C13" s="20"/>
      <c r="D13" s="18"/>
      <c r="E13" s="18"/>
      <c r="F13" s="20"/>
      <c r="G13" s="18"/>
      <c r="H13" s="18"/>
      <c r="I13" s="20"/>
      <c r="J13" s="20"/>
      <c r="K13" s="20"/>
      <c r="L13" s="17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s="4" customFormat="1" ht="15.75" customHeight="1">
      <c r="A14" s="62" t="s">
        <v>114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17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s="4" customFormat="1" ht="17.25" customHeight="1">
      <c r="A15" s="62" t="s">
        <v>119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17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s="4" customFormat="1" ht="10.5">
      <c r="A16" s="21"/>
      <c r="B16" s="21"/>
      <c r="C16" s="21"/>
      <c r="D16" s="22"/>
      <c r="E16" s="22"/>
      <c r="F16" s="22"/>
      <c r="G16" s="22"/>
      <c r="H16" s="22"/>
      <c r="I16" s="21"/>
      <c r="J16" s="21"/>
      <c r="K16" s="21"/>
      <c r="L16" s="17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s="4" customFormat="1" ht="9.75" customHeight="1">
      <c r="A17" s="23"/>
      <c r="B17" s="3"/>
      <c r="C17" s="3"/>
      <c r="D17" s="3"/>
      <c r="E17" s="3"/>
      <c r="F17" s="3"/>
      <c r="G17" s="3"/>
      <c r="H17" s="22"/>
      <c r="I17" s="22"/>
      <c r="J17" s="22"/>
      <c r="K17" s="22"/>
      <c r="L17" s="17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s="4" customFormat="1" ht="9.75" customHeight="1">
      <c r="A18" s="23"/>
      <c r="B18" s="3"/>
      <c r="C18" s="3"/>
      <c r="D18" s="3"/>
      <c r="E18" s="3"/>
      <c r="F18" s="3"/>
      <c r="G18" s="3"/>
      <c r="H18" s="22"/>
      <c r="I18" s="22"/>
      <c r="J18" s="22" t="s">
        <v>3</v>
      </c>
      <c r="K18" s="22"/>
      <c r="L18" s="17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s="4" customFormat="1" ht="19.5" customHeight="1">
      <c r="A19" s="24"/>
      <c r="B19" s="25"/>
      <c r="C19" s="25"/>
      <c r="D19" s="25"/>
      <c r="E19" s="25" t="s">
        <v>4</v>
      </c>
      <c r="F19" s="25"/>
      <c r="G19" s="25"/>
      <c r="H19" s="25"/>
      <c r="I19" s="25"/>
      <c r="J19" s="25"/>
      <c r="K19" s="25"/>
      <c r="L19" s="17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s="4" customFormat="1" ht="10.5" customHeight="1">
      <c r="A20" s="26" t="s">
        <v>5</v>
      </c>
      <c r="B20" s="27"/>
      <c r="C20" s="28"/>
      <c r="D20" s="28"/>
      <c r="E20" s="29"/>
      <c r="F20" s="27"/>
      <c r="G20" s="28"/>
      <c r="H20" s="29"/>
      <c r="I20" s="27"/>
      <c r="J20" s="28"/>
      <c r="K20" s="29"/>
      <c r="L20" s="2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s="4" customFormat="1" ht="10.5" customHeight="1">
      <c r="A21" s="30" t="s">
        <v>6</v>
      </c>
      <c r="B21" s="60" t="s">
        <v>7</v>
      </c>
      <c r="C21" s="60"/>
      <c r="D21" s="32"/>
      <c r="E21" s="33"/>
      <c r="F21" s="31"/>
      <c r="G21" s="34" t="s">
        <v>117</v>
      </c>
      <c r="H21" s="35"/>
      <c r="I21" s="36"/>
      <c r="J21" s="22" t="s">
        <v>8</v>
      </c>
      <c r="K21" s="37"/>
      <c r="L21" s="2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s="4" customFormat="1" ht="10.5" customHeight="1">
      <c r="A22" s="38" t="s">
        <v>9</v>
      </c>
      <c r="B22" s="39" t="s">
        <v>118</v>
      </c>
      <c r="C22" s="39" t="s">
        <v>10</v>
      </c>
      <c r="D22" s="40"/>
      <c r="E22" s="40"/>
      <c r="F22" s="63" t="s">
        <v>11</v>
      </c>
      <c r="G22" s="64"/>
      <c r="H22" s="65"/>
      <c r="I22" s="42"/>
      <c r="J22" s="22"/>
      <c r="K22" s="41"/>
      <c r="L22" s="2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s="4" customFormat="1" ht="19.5" customHeight="1">
      <c r="A23" s="43"/>
      <c r="B23" s="61" t="s">
        <v>120</v>
      </c>
      <c r="C23" s="61"/>
      <c r="D23" s="44" t="s">
        <v>12</v>
      </c>
      <c r="E23" s="43" t="s">
        <v>13</v>
      </c>
      <c r="F23" s="5" t="s">
        <v>120</v>
      </c>
      <c r="G23" s="45" t="s">
        <v>12</v>
      </c>
      <c r="H23" s="5" t="s">
        <v>13</v>
      </c>
      <c r="I23" s="5" t="s">
        <v>120</v>
      </c>
      <c r="J23" s="45" t="s">
        <v>12</v>
      </c>
      <c r="K23" s="45" t="s">
        <v>8</v>
      </c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s="4" customFormat="1" ht="9" customHeight="1">
      <c r="A24" s="2"/>
      <c r="B24" s="12"/>
      <c r="C24" s="12"/>
      <c r="D24" s="13"/>
      <c r="E24" s="14"/>
      <c r="F24" s="46"/>
      <c r="G24" s="14"/>
      <c r="H24" s="14"/>
      <c r="I24" s="14"/>
      <c r="J24" s="14"/>
      <c r="K24" s="14"/>
      <c r="L24" s="2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s="4" customFormat="1" ht="10.5" customHeight="1">
      <c r="A25" s="6" t="s">
        <v>14</v>
      </c>
      <c r="B25" s="58">
        <v>4829</v>
      </c>
      <c r="C25" s="58">
        <v>102</v>
      </c>
      <c r="D25" s="15">
        <v>9060</v>
      </c>
      <c r="E25" s="8">
        <f>SUM(B25:D25)</f>
        <v>13991</v>
      </c>
      <c r="F25" s="58">
        <v>1558</v>
      </c>
      <c r="G25" s="7">
        <v>8512</v>
      </c>
      <c r="H25" s="1">
        <f>SUM(F25:G25)</f>
        <v>10070</v>
      </c>
      <c r="I25" s="1">
        <f>SUM(B25+C25+F25)</f>
        <v>6489</v>
      </c>
      <c r="J25" s="1">
        <f>D25+G25</f>
        <v>17572</v>
      </c>
      <c r="K25" s="1">
        <f>SUM(I25:J25)</f>
        <v>24061</v>
      </c>
      <c r="L25" s="2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s="4" customFormat="1" ht="10.5" customHeight="1">
      <c r="A26" s="6" t="s">
        <v>15</v>
      </c>
      <c r="B26" s="58">
        <v>2873</v>
      </c>
      <c r="C26" s="59"/>
      <c r="D26" s="15">
        <v>35944</v>
      </c>
      <c r="E26" s="8">
        <f aca="true" t="shared" si="0" ref="E26:E89">SUM(B26:D26)</f>
        <v>38817</v>
      </c>
      <c r="F26" s="58">
        <v>31</v>
      </c>
      <c r="G26" s="7">
        <v>1907</v>
      </c>
      <c r="H26" s="1">
        <f aca="true" t="shared" si="1" ref="H26:H89">SUM(F26:G26)</f>
        <v>1938</v>
      </c>
      <c r="I26" s="1">
        <f aca="true" t="shared" si="2" ref="I26:I89">SUM(B26+C26+F26)</f>
        <v>2904</v>
      </c>
      <c r="J26" s="1">
        <f aca="true" t="shared" si="3" ref="J26:J41">SUM(D26+G26)</f>
        <v>37851</v>
      </c>
      <c r="K26" s="1">
        <f aca="true" t="shared" si="4" ref="K26:K89">SUM(I26:J26)</f>
        <v>40755</v>
      </c>
      <c r="L26" s="2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s="4" customFormat="1" ht="10.5" customHeight="1">
      <c r="A27" s="6" t="s">
        <v>16</v>
      </c>
      <c r="B27" s="58">
        <v>1832</v>
      </c>
      <c r="C27" s="58">
        <v>11</v>
      </c>
      <c r="D27" s="15">
        <v>12698</v>
      </c>
      <c r="E27" s="8">
        <f t="shared" si="0"/>
        <v>14541</v>
      </c>
      <c r="F27" s="58">
        <v>495</v>
      </c>
      <c r="G27" s="7">
        <v>1654</v>
      </c>
      <c r="H27" s="1">
        <f t="shared" si="1"/>
        <v>2149</v>
      </c>
      <c r="I27" s="1">
        <f t="shared" si="2"/>
        <v>2338</v>
      </c>
      <c r="J27" s="1">
        <f t="shared" si="3"/>
        <v>14352</v>
      </c>
      <c r="K27" s="1">
        <f t="shared" si="4"/>
        <v>16690</v>
      </c>
      <c r="L27" s="2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s="4" customFormat="1" ht="10.5" customHeight="1">
      <c r="A28" s="6" t="s">
        <v>17</v>
      </c>
      <c r="B28" s="58">
        <v>1431</v>
      </c>
      <c r="C28" s="58">
        <v>2501</v>
      </c>
      <c r="D28" s="15">
        <v>20893</v>
      </c>
      <c r="E28" s="8">
        <f t="shared" si="0"/>
        <v>24825</v>
      </c>
      <c r="F28" s="58">
        <v>813</v>
      </c>
      <c r="G28" s="7">
        <v>4346</v>
      </c>
      <c r="H28" s="1">
        <f t="shared" si="1"/>
        <v>5159</v>
      </c>
      <c r="I28" s="1">
        <f t="shared" si="2"/>
        <v>4745</v>
      </c>
      <c r="J28" s="1">
        <f t="shared" si="3"/>
        <v>25239</v>
      </c>
      <c r="K28" s="1">
        <f t="shared" si="4"/>
        <v>29984</v>
      </c>
      <c r="L28" s="2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s="4" customFormat="1" ht="10.5" customHeight="1">
      <c r="A29" s="6" t="s">
        <v>18</v>
      </c>
      <c r="B29" s="58">
        <v>61</v>
      </c>
      <c r="C29" s="58">
        <v>197</v>
      </c>
      <c r="D29" s="15">
        <v>2203</v>
      </c>
      <c r="E29" s="8">
        <f t="shared" si="0"/>
        <v>2461</v>
      </c>
      <c r="F29" s="58">
        <v>7</v>
      </c>
      <c r="G29" s="7">
        <v>13</v>
      </c>
      <c r="H29" s="1">
        <f t="shared" si="1"/>
        <v>20</v>
      </c>
      <c r="I29" s="1">
        <f t="shared" si="2"/>
        <v>265</v>
      </c>
      <c r="J29" s="1">
        <f t="shared" si="3"/>
        <v>2216</v>
      </c>
      <c r="K29" s="1">
        <f t="shared" si="4"/>
        <v>2481</v>
      </c>
      <c r="L29" s="2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s="4" customFormat="1" ht="10.5" customHeight="1">
      <c r="A30" s="6" t="s">
        <v>19</v>
      </c>
      <c r="B30" s="58"/>
      <c r="C30" s="58"/>
      <c r="D30" s="15">
        <v>0</v>
      </c>
      <c r="E30" s="8"/>
      <c r="F30" s="58"/>
      <c r="G30" s="7">
        <v>0</v>
      </c>
      <c r="H30" s="1"/>
      <c r="I30" s="1"/>
      <c r="J30" s="1">
        <f t="shared" si="3"/>
        <v>0</v>
      </c>
      <c r="K30" s="1">
        <f t="shared" si="4"/>
        <v>0</v>
      </c>
      <c r="L30" s="2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s="4" customFormat="1" ht="10.5" customHeight="1">
      <c r="A31" s="6" t="s">
        <v>20</v>
      </c>
      <c r="B31" s="58">
        <v>11250</v>
      </c>
      <c r="C31" s="58">
        <v>54009</v>
      </c>
      <c r="D31" s="15">
        <v>458458</v>
      </c>
      <c r="E31" s="8">
        <f t="shared" si="0"/>
        <v>523717</v>
      </c>
      <c r="F31" s="58">
        <v>5977</v>
      </c>
      <c r="G31" s="7">
        <v>40243</v>
      </c>
      <c r="H31" s="1">
        <f t="shared" si="1"/>
        <v>46220</v>
      </c>
      <c r="I31" s="1">
        <f t="shared" si="2"/>
        <v>71236</v>
      </c>
      <c r="J31" s="1">
        <f t="shared" si="3"/>
        <v>498701</v>
      </c>
      <c r="K31" s="1">
        <f t="shared" si="4"/>
        <v>569937</v>
      </c>
      <c r="L31" s="2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s="4" customFormat="1" ht="10.5" customHeight="1">
      <c r="A32" s="6" t="s">
        <v>21</v>
      </c>
      <c r="B32" s="59"/>
      <c r="C32" s="59"/>
      <c r="D32" s="15">
        <v>0</v>
      </c>
      <c r="E32" s="8">
        <f t="shared" si="0"/>
        <v>0</v>
      </c>
      <c r="F32" s="59"/>
      <c r="G32" s="7">
        <v>0</v>
      </c>
      <c r="H32" s="1">
        <f t="shared" si="1"/>
        <v>0</v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2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s="4" customFormat="1" ht="10.5" customHeight="1">
      <c r="A33" s="6" t="s">
        <v>22</v>
      </c>
      <c r="B33" s="58">
        <v>18</v>
      </c>
      <c r="C33" s="58">
        <v>78</v>
      </c>
      <c r="D33" s="15">
        <v>587</v>
      </c>
      <c r="E33" s="8">
        <f t="shared" si="0"/>
        <v>683</v>
      </c>
      <c r="F33" s="58">
        <v>79</v>
      </c>
      <c r="G33" s="7">
        <v>90</v>
      </c>
      <c r="H33" s="1">
        <f t="shared" si="1"/>
        <v>169</v>
      </c>
      <c r="I33" s="1">
        <f t="shared" si="2"/>
        <v>175</v>
      </c>
      <c r="J33" s="1">
        <f t="shared" si="3"/>
        <v>677</v>
      </c>
      <c r="K33" s="1">
        <f t="shared" si="4"/>
        <v>852</v>
      </c>
      <c r="L33" s="2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s="4" customFormat="1" ht="9.75" customHeight="1">
      <c r="A34" s="6" t="s">
        <v>23</v>
      </c>
      <c r="B34" s="58">
        <v>16815</v>
      </c>
      <c r="C34" s="59"/>
      <c r="D34" s="15">
        <v>155975</v>
      </c>
      <c r="E34" s="8">
        <f t="shared" si="0"/>
        <v>172790</v>
      </c>
      <c r="F34" s="58">
        <v>72</v>
      </c>
      <c r="G34" s="7">
        <v>8040</v>
      </c>
      <c r="H34" s="1">
        <f t="shared" si="1"/>
        <v>8112</v>
      </c>
      <c r="I34" s="1">
        <f t="shared" si="2"/>
        <v>16887</v>
      </c>
      <c r="J34" s="1">
        <f t="shared" si="3"/>
        <v>164015</v>
      </c>
      <c r="K34" s="1">
        <f t="shared" si="4"/>
        <v>180902</v>
      </c>
      <c r="L34" s="2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s="4" customFormat="1" ht="10.5" customHeight="1">
      <c r="A35" s="6" t="s">
        <v>24</v>
      </c>
      <c r="B35" s="58">
        <v>71024</v>
      </c>
      <c r="C35" s="58">
        <v>252597</v>
      </c>
      <c r="D35" s="15">
        <v>2329863</v>
      </c>
      <c r="E35" s="8">
        <f t="shared" si="0"/>
        <v>2653484</v>
      </c>
      <c r="F35" s="58">
        <v>138761</v>
      </c>
      <c r="G35" s="7">
        <v>1037546</v>
      </c>
      <c r="H35" s="1">
        <f t="shared" si="1"/>
        <v>1176307</v>
      </c>
      <c r="I35" s="1">
        <f t="shared" si="2"/>
        <v>462382</v>
      </c>
      <c r="J35" s="1">
        <f t="shared" si="3"/>
        <v>3367409</v>
      </c>
      <c r="K35" s="1">
        <f t="shared" si="4"/>
        <v>3829791</v>
      </c>
      <c r="L35" s="2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s="4" customFormat="1" ht="10.5" customHeight="1">
      <c r="A36" s="6" t="s">
        <v>25</v>
      </c>
      <c r="B36" s="58">
        <v>772</v>
      </c>
      <c r="C36" s="58">
        <v>367</v>
      </c>
      <c r="D36" s="15">
        <v>6841</v>
      </c>
      <c r="E36" s="8">
        <f t="shared" si="0"/>
        <v>7980</v>
      </c>
      <c r="F36" s="58">
        <v>80</v>
      </c>
      <c r="G36" s="7">
        <v>963</v>
      </c>
      <c r="H36" s="1">
        <f t="shared" si="1"/>
        <v>1043</v>
      </c>
      <c r="I36" s="1">
        <f t="shared" si="2"/>
        <v>1219</v>
      </c>
      <c r="J36" s="1">
        <f t="shared" si="3"/>
        <v>7804</v>
      </c>
      <c r="K36" s="1">
        <f t="shared" si="4"/>
        <v>9023</v>
      </c>
      <c r="L36" s="2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s="4" customFormat="1" ht="10.5" customHeight="1">
      <c r="A37" s="6" t="s">
        <v>26</v>
      </c>
      <c r="B37" s="58">
        <v>36758</v>
      </c>
      <c r="C37" s="58">
        <v>20530</v>
      </c>
      <c r="D37" s="15">
        <v>262147</v>
      </c>
      <c r="E37" s="8">
        <f t="shared" si="0"/>
        <v>319435</v>
      </c>
      <c r="F37" s="58">
        <v>1614</v>
      </c>
      <c r="G37" s="7">
        <v>17692</v>
      </c>
      <c r="H37" s="1">
        <f t="shared" si="1"/>
        <v>19306</v>
      </c>
      <c r="I37" s="1">
        <f t="shared" si="2"/>
        <v>58902</v>
      </c>
      <c r="J37" s="1">
        <f t="shared" si="3"/>
        <v>279839</v>
      </c>
      <c r="K37" s="1">
        <f t="shared" si="4"/>
        <v>338741</v>
      </c>
      <c r="L37" s="2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s="4" customFormat="1" ht="10.5" customHeight="1">
      <c r="A38" s="6" t="s">
        <v>27</v>
      </c>
      <c r="B38" s="59"/>
      <c r="C38" s="59"/>
      <c r="D38" s="15">
        <v>19967</v>
      </c>
      <c r="E38" s="8">
        <f t="shared" si="0"/>
        <v>19967</v>
      </c>
      <c r="F38" s="59"/>
      <c r="G38" s="7">
        <v>11212</v>
      </c>
      <c r="H38" s="1">
        <f t="shared" si="1"/>
        <v>11212</v>
      </c>
      <c r="I38" s="1">
        <f t="shared" si="2"/>
        <v>0</v>
      </c>
      <c r="J38" s="1">
        <f t="shared" si="3"/>
        <v>31179</v>
      </c>
      <c r="K38" s="1">
        <f t="shared" si="4"/>
        <v>31179</v>
      </c>
      <c r="L38" s="2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s="4" customFormat="1" ht="10.5" customHeight="1">
      <c r="A39" s="6" t="s">
        <v>28</v>
      </c>
      <c r="B39" s="58">
        <v>8</v>
      </c>
      <c r="C39" s="58">
        <v>6</v>
      </c>
      <c r="D39" s="15">
        <v>1205</v>
      </c>
      <c r="E39" s="8">
        <f t="shared" si="0"/>
        <v>1219</v>
      </c>
      <c r="F39" s="59"/>
      <c r="G39" s="7">
        <v>2971</v>
      </c>
      <c r="H39" s="1">
        <f t="shared" si="1"/>
        <v>2971</v>
      </c>
      <c r="I39" s="1">
        <f t="shared" si="2"/>
        <v>14</v>
      </c>
      <c r="J39" s="1">
        <f t="shared" si="3"/>
        <v>4176</v>
      </c>
      <c r="K39" s="1">
        <f t="shared" si="4"/>
        <v>4190</v>
      </c>
      <c r="L39" s="2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s="4" customFormat="1" ht="10.5" customHeight="1">
      <c r="A40" s="6" t="s">
        <v>29</v>
      </c>
      <c r="B40" s="58">
        <v>19832</v>
      </c>
      <c r="C40" s="58">
        <v>719</v>
      </c>
      <c r="D40" s="15">
        <v>4493298</v>
      </c>
      <c r="E40" s="8">
        <f t="shared" si="0"/>
        <v>4513849</v>
      </c>
      <c r="F40" s="58">
        <v>391</v>
      </c>
      <c r="G40" s="7">
        <v>31114</v>
      </c>
      <c r="H40" s="1">
        <f t="shared" si="1"/>
        <v>31505</v>
      </c>
      <c r="I40" s="1">
        <f t="shared" si="2"/>
        <v>20942</v>
      </c>
      <c r="J40" s="1">
        <f t="shared" si="3"/>
        <v>4524412</v>
      </c>
      <c r="K40" s="1">
        <f t="shared" si="4"/>
        <v>4545354</v>
      </c>
      <c r="L40" s="2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s="4" customFormat="1" ht="10.5" customHeight="1">
      <c r="A41" s="6" t="s">
        <v>30</v>
      </c>
      <c r="B41" s="58">
        <v>10328</v>
      </c>
      <c r="C41" s="58">
        <v>3840</v>
      </c>
      <c r="D41" s="15">
        <v>1455358</v>
      </c>
      <c r="E41" s="8">
        <f t="shared" si="0"/>
        <v>1469526</v>
      </c>
      <c r="F41" s="58">
        <v>11438</v>
      </c>
      <c r="G41" s="7">
        <v>1958260</v>
      </c>
      <c r="H41" s="1">
        <f t="shared" si="1"/>
        <v>1969698</v>
      </c>
      <c r="I41" s="1">
        <f t="shared" si="2"/>
        <v>25606</v>
      </c>
      <c r="J41" s="1">
        <f t="shared" si="3"/>
        <v>3413618</v>
      </c>
      <c r="K41" s="1">
        <f t="shared" si="4"/>
        <v>3439224</v>
      </c>
      <c r="L41" s="2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s="4" customFormat="1" ht="10.5" customHeight="1">
      <c r="A42" s="6" t="s">
        <v>31</v>
      </c>
      <c r="B42" s="58">
        <v>25091</v>
      </c>
      <c r="C42" s="58">
        <v>274</v>
      </c>
      <c r="D42" s="15">
        <v>140804</v>
      </c>
      <c r="E42" s="8">
        <f t="shared" si="0"/>
        <v>166169</v>
      </c>
      <c r="F42" s="58">
        <v>32</v>
      </c>
      <c r="G42" s="7">
        <v>133</v>
      </c>
      <c r="H42" s="1">
        <f t="shared" si="1"/>
        <v>165</v>
      </c>
      <c r="I42" s="1">
        <f t="shared" si="2"/>
        <v>25397</v>
      </c>
      <c r="J42" s="1">
        <f aca="true" t="shared" si="5" ref="J42:J87">SUM(D42+G42)</f>
        <v>140937</v>
      </c>
      <c r="K42" s="1">
        <f t="shared" si="4"/>
        <v>166334</v>
      </c>
      <c r="L42" s="2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s="4" customFormat="1" ht="10.5" customHeight="1">
      <c r="A43" s="6" t="s">
        <v>32</v>
      </c>
      <c r="B43" s="58">
        <v>13</v>
      </c>
      <c r="C43" s="58">
        <v>488</v>
      </c>
      <c r="D43" s="15">
        <v>1654</v>
      </c>
      <c r="E43" s="8">
        <f t="shared" si="0"/>
        <v>2155</v>
      </c>
      <c r="F43" s="58">
        <v>153</v>
      </c>
      <c r="G43" s="7">
        <v>603</v>
      </c>
      <c r="H43" s="1">
        <f t="shared" si="1"/>
        <v>756</v>
      </c>
      <c r="I43" s="1">
        <f t="shared" si="2"/>
        <v>654</v>
      </c>
      <c r="J43" s="1">
        <f t="shared" si="5"/>
        <v>2257</v>
      </c>
      <c r="K43" s="1">
        <f t="shared" si="4"/>
        <v>2911</v>
      </c>
      <c r="L43" s="2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s="4" customFormat="1" ht="10.5" customHeight="1">
      <c r="A44" s="6" t="s">
        <v>33</v>
      </c>
      <c r="B44" s="58">
        <v>4330</v>
      </c>
      <c r="C44" s="58">
        <v>169</v>
      </c>
      <c r="D44" s="15">
        <v>9801</v>
      </c>
      <c r="E44" s="8">
        <f t="shared" si="0"/>
        <v>14300</v>
      </c>
      <c r="F44" s="58">
        <v>886</v>
      </c>
      <c r="G44" s="7">
        <v>1821</v>
      </c>
      <c r="H44" s="1">
        <f t="shared" si="1"/>
        <v>2707</v>
      </c>
      <c r="I44" s="1">
        <f t="shared" si="2"/>
        <v>5385</v>
      </c>
      <c r="J44" s="1">
        <f t="shared" si="5"/>
        <v>11622</v>
      </c>
      <c r="K44" s="1">
        <f t="shared" si="4"/>
        <v>17007</v>
      </c>
      <c r="L44" s="2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s="4" customFormat="1" ht="10.5" customHeight="1">
      <c r="A45" s="6" t="s">
        <v>34</v>
      </c>
      <c r="B45" s="58">
        <v>13631</v>
      </c>
      <c r="C45" s="58">
        <v>25169</v>
      </c>
      <c r="D45" s="15">
        <v>126981</v>
      </c>
      <c r="E45" s="8">
        <f t="shared" si="0"/>
        <v>165781</v>
      </c>
      <c r="F45" s="58">
        <v>1960</v>
      </c>
      <c r="G45" s="7">
        <v>18646</v>
      </c>
      <c r="H45" s="1">
        <f t="shared" si="1"/>
        <v>20606</v>
      </c>
      <c r="I45" s="1">
        <f t="shared" si="2"/>
        <v>40760</v>
      </c>
      <c r="J45" s="1">
        <f t="shared" si="5"/>
        <v>145627</v>
      </c>
      <c r="K45" s="1">
        <f t="shared" si="4"/>
        <v>186387</v>
      </c>
      <c r="L45" s="2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s="4" customFormat="1" ht="10.5" customHeight="1">
      <c r="A46" s="6" t="s">
        <v>35</v>
      </c>
      <c r="B46" s="58">
        <v>26483</v>
      </c>
      <c r="C46" s="59"/>
      <c r="D46" s="15">
        <v>250858</v>
      </c>
      <c r="E46" s="8">
        <f t="shared" si="0"/>
        <v>277341</v>
      </c>
      <c r="F46" s="58">
        <v>11</v>
      </c>
      <c r="G46" s="7">
        <v>54326</v>
      </c>
      <c r="H46" s="1">
        <f t="shared" si="1"/>
        <v>54337</v>
      </c>
      <c r="I46" s="1">
        <f t="shared" si="2"/>
        <v>26494</v>
      </c>
      <c r="J46" s="1">
        <f t="shared" si="5"/>
        <v>305184</v>
      </c>
      <c r="K46" s="1">
        <f t="shared" si="4"/>
        <v>331678</v>
      </c>
      <c r="L46" s="2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s="4" customFormat="1" ht="10.5" customHeight="1">
      <c r="A47" s="6" t="s">
        <v>36</v>
      </c>
      <c r="B47" s="58"/>
      <c r="C47" s="58"/>
      <c r="D47" s="15">
        <v>0</v>
      </c>
      <c r="E47" s="8">
        <f t="shared" si="0"/>
        <v>0</v>
      </c>
      <c r="F47" s="59"/>
      <c r="G47" s="7">
        <v>0</v>
      </c>
      <c r="H47" s="1">
        <f t="shared" si="1"/>
        <v>0</v>
      </c>
      <c r="I47" s="1">
        <f t="shared" si="2"/>
        <v>0</v>
      </c>
      <c r="J47" s="1">
        <f t="shared" si="5"/>
        <v>0</v>
      </c>
      <c r="K47" s="1">
        <f t="shared" si="4"/>
        <v>0</v>
      </c>
      <c r="L47" s="2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s="4" customFormat="1" ht="10.5" customHeight="1">
      <c r="A48" s="6" t="s">
        <v>37</v>
      </c>
      <c r="B48" s="59"/>
      <c r="C48" s="59"/>
      <c r="D48" s="15">
        <v>0</v>
      </c>
      <c r="E48" s="8">
        <f t="shared" si="0"/>
        <v>0</v>
      </c>
      <c r="F48" s="58">
        <v>34</v>
      </c>
      <c r="G48" s="7">
        <v>102</v>
      </c>
      <c r="H48" s="1">
        <f t="shared" si="1"/>
        <v>136</v>
      </c>
      <c r="I48" s="1">
        <f t="shared" si="2"/>
        <v>34</v>
      </c>
      <c r="J48" s="1">
        <f t="shared" si="5"/>
        <v>102</v>
      </c>
      <c r="K48" s="1">
        <f t="shared" si="4"/>
        <v>136</v>
      </c>
      <c r="L48" s="2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s="4" customFormat="1" ht="10.5" customHeight="1">
      <c r="A49" s="6" t="s">
        <v>38</v>
      </c>
      <c r="B49" s="58">
        <v>36387</v>
      </c>
      <c r="C49" s="58">
        <v>812</v>
      </c>
      <c r="D49" s="15">
        <v>331521</v>
      </c>
      <c r="E49" s="8">
        <f t="shared" si="0"/>
        <v>368720</v>
      </c>
      <c r="F49" s="58">
        <v>1505</v>
      </c>
      <c r="G49" s="7">
        <v>15143</v>
      </c>
      <c r="H49" s="1">
        <f t="shared" si="1"/>
        <v>16648</v>
      </c>
      <c r="I49" s="1">
        <f t="shared" si="2"/>
        <v>38704</v>
      </c>
      <c r="J49" s="1">
        <f t="shared" si="5"/>
        <v>346664</v>
      </c>
      <c r="K49" s="1">
        <f t="shared" si="4"/>
        <v>385368</v>
      </c>
      <c r="L49" s="2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s="4" customFormat="1" ht="10.5" customHeight="1">
      <c r="A50" s="6" t="s">
        <v>39</v>
      </c>
      <c r="B50" s="58">
        <v>6</v>
      </c>
      <c r="C50" s="58">
        <v>24</v>
      </c>
      <c r="D50" s="15">
        <v>355</v>
      </c>
      <c r="E50" s="8">
        <f t="shared" si="0"/>
        <v>385</v>
      </c>
      <c r="F50" s="58">
        <v>10</v>
      </c>
      <c r="G50" s="7">
        <v>211</v>
      </c>
      <c r="H50" s="1">
        <f t="shared" si="1"/>
        <v>221</v>
      </c>
      <c r="I50" s="1">
        <f t="shared" si="2"/>
        <v>40</v>
      </c>
      <c r="J50" s="1">
        <f t="shared" si="5"/>
        <v>566</v>
      </c>
      <c r="K50" s="1">
        <f t="shared" si="4"/>
        <v>606</v>
      </c>
      <c r="L50" s="2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s="4" customFormat="1" ht="10.5" customHeight="1">
      <c r="A51" s="6" t="s">
        <v>40</v>
      </c>
      <c r="B51" s="58">
        <v>45218</v>
      </c>
      <c r="C51" s="58">
        <v>6730</v>
      </c>
      <c r="D51" s="15">
        <v>387005</v>
      </c>
      <c r="E51" s="8">
        <f t="shared" si="0"/>
        <v>438953</v>
      </c>
      <c r="F51" s="58">
        <v>1384</v>
      </c>
      <c r="G51" s="7">
        <v>22435</v>
      </c>
      <c r="H51" s="1">
        <f>SUM(F51:G51)</f>
        <v>23819</v>
      </c>
      <c r="I51" s="1">
        <f t="shared" si="2"/>
        <v>53332</v>
      </c>
      <c r="J51" s="1">
        <f t="shared" si="5"/>
        <v>409440</v>
      </c>
      <c r="K51" s="1">
        <f t="shared" si="4"/>
        <v>462772</v>
      </c>
      <c r="L51" s="2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s="4" customFormat="1" ht="10.5" customHeight="1">
      <c r="A52" s="6" t="s">
        <v>41</v>
      </c>
      <c r="B52" s="59"/>
      <c r="C52" s="59"/>
      <c r="D52" s="15">
        <v>0</v>
      </c>
      <c r="E52" s="8">
        <f t="shared" si="0"/>
        <v>0</v>
      </c>
      <c r="F52" s="59"/>
      <c r="G52" s="7">
        <v>0</v>
      </c>
      <c r="H52" s="1">
        <f t="shared" si="1"/>
        <v>0</v>
      </c>
      <c r="I52" s="1">
        <f t="shared" si="2"/>
        <v>0</v>
      </c>
      <c r="J52" s="1">
        <f t="shared" si="5"/>
        <v>0</v>
      </c>
      <c r="K52" s="1">
        <f t="shared" si="4"/>
        <v>0</v>
      </c>
      <c r="L52" s="2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s="4" customFormat="1" ht="10.5" customHeight="1">
      <c r="A53" s="6" t="s">
        <v>42</v>
      </c>
      <c r="B53" s="58"/>
      <c r="C53" s="59"/>
      <c r="D53" s="15">
        <v>0</v>
      </c>
      <c r="E53" s="8">
        <f t="shared" si="0"/>
        <v>0</v>
      </c>
      <c r="F53" s="59"/>
      <c r="G53" s="7">
        <v>0</v>
      </c>
      <c r="H53" s="1">
        <f t="shared" si="1"/>
        <v>0</v>
      </c>
      <c r="I53" s="1">
        <f t="shared" si="2"/>
        <v>0</v>
      </c>
      <c r="J53" s="1">
        <f t="shared" si="5"/>
        <v>0</v>
      </c>
      <c r="K53" s="1">
        <f t="shared" si="4"/>
        <v>0</v>
      </c>
      <c r="L53" s="2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s="4" customFormat="1" ht="10.5" customHeight="1">
      <c r="A54" s="6" t="s">
        <v>43</v>
      </c>
      <c r="B54" s="59"/>
      <c r="C54" s="59"/>
      <c r="D54" s="15">
        <v>0</v>
      </c>
      <c r="E54" s="8">
        <f t="shared" si="0"/>
        <v>0</v>
      </c>
      <c r="F54" s="59"/>
      <c r="G54" s="7">
        <v>0</v>
      </c>
      <c r="H54" s="1">
        <f t="shared" si="1"/>
        <v>0</v>
      </c>
      <c r="I54" s="1">
        <f t="shared" si="2"/>
        <v>0</v>
      </c>
      <c r="J54" s="1">
        <f t="shared" si="5"/>
        <v>0</v>
      </c>
      <c r="K54" s="1">
        <f t="shared" si="4"/>
        <v>0</v>
      </c>
      <c r="L54" s="2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s="4" customFormat="1" ht="10.5" customHeight="1">
      <c r="A55" s="6" t="s">
        <v>44</v>
      </c>
      <c r="B55" s="58">
        <v>95503</v>
      </c>
      <c r="C55" s="58">
        <v>163761</v>
      </c>
      <c r="D55" s="15">
        <v>1629880</v>
      </c>
      <c r="E55" s="8">
        <f t="shared" si="0"/>
        <v>1889144</v>
      </c>
      <c r="F55" s="58">
        <v>46442</v>
      </c>
      <c r="G55" s="7">
        <v>394656</v>
      </c>
      <c r="H55" s="1">
        <f t="shared" si="1"/>
        <v>441098</v>
      </c>
      <c r="I55" s="1">
        <f t="shared" si="2"/>
        <v>305706</v>
      </c>
      <c r="J55" s="1">
        <f t="shared" si="5"/>
        <v>2024536</v>
      </c>
      <c r="K55" s="1">
        <f t="shared" si="4"/>
        <v>2330242</v>
      </c>
      <c r="L55" s="2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s="4" customFormat="1" ht="10.5" customHeight="1">
      <c r="A56" s="6" t="s">
        <v>45</v>
      </c>
      <c r="B56" s="58">
        <v>4383</v>
      </c>
      <c r="C56" s="58">
        <v>5678</v>
      </c>
      <c r="D56" s="15">
        <v>53435</v>
      </c>
      <c r="E56" s="8">
        <f t="shared" si="0"/>
        <v>63496</v>
      </c>
      <c r="F56" s="58">
        <v>2020</v>
      </c>
      <c r="G56" s="7">
        <v>65476</v>
      </c>
      <c r="H56" s="1">
        <f t="shared" si="1"/>
        <v>67496</v>
      </c>
      <c r="I56" s="1">
        <f t="shared" si="2"/>
        <v>12081</v>
      </c>
      <c r="J56" s="1">
        <f t="shared" si="5"/>
        <v>118911</v>
      </c>
      <c r="K56" s="1">
        <f t="shared" si="4"/>
        <v>130992</v>
      </c>
      <c r="L56" s="2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s="4" customFormat="1" ht="10.5" customHeight="1">
      <c r="A57" s="6" t="s">
        <v>46</v>
      </c>
      <c r="B57" s="58">
        <v>9858</v>
      </c>
      <c r="C57" s="58">
        <v>78265</v>
      </c>
      <c r="D57" s="15">
        <v>556349</v>
      </c>
      <c r="E57" s="8">
        <f t="shared" si="0"/>
        <v>644472</v>
      </c>
      <c r="F57" s="58">
        <v>38388</v>
      </c>
      <c r="G57" s="7">
        <v>353083</v>
      </c>
      <c r="H57" s="1">
        <f t="shared" si="1"/>
        <v>391471</v>
      </c>
      <c r="I57" s="1">
        <f t="shared" si="2"/>
        <v>126511</v>
      </c>
      <c r="J57" s="1">
        <f t="shared" si="5"/>
        <v>909432</v>
      </c>
      <c r="K57" s="1">
        <f t="shared" si="4"/>
        <v>1035943</v>
      </c>
      <c r="L57" s="2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s="4" customFormat="1" ht="10.5" customHeight="1">
      <c r="A58" s="6" t="s">
        <v>47</v>
      </c>
      <c r="B58" s="58">
        <v>509911</v>
      </c>
      <c r="C58" s="58">
        <v>190</v>
      </c>
      <c r="D58" s="15">
        <v>3234842</v>
      </c>
      <c r="E58" s="8">
        <f t="shared" si="0"/>
        <v>3744943</v>
      </c>
      <c r="F58" s="58">
        <v>5801</v>
      </c>
      <c r="G58" s="7">
        <v>81761</v>
      </c>
      <c r="H58" s="1">
        <f t="shared" si="1"/>
        <v>87562</v>
      </c>
      <c r="I58" s="1">
        <f t="shared" si="2"/>
        <v>515902</v>
      </c>
      <c r="J58" s="1">
        <f t="shared" si="5"/>
        <v>3316603</v>
      </c>
      <c r="K58" s="1">
        <f t="shared" si="4"/>
        <v>3832505</v>
      </c>
      <c r="L58" s="2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s="4" customFormat="1" ht="10.5" customHeight="1">
      <c r="A59" s="6" t="s">
        <v>48</v>
      </c>
      <c r="B59" s="58">
        <v>50734</v>
      </c>
      <c r="C59" s="58">
        <v>304574</v>
      </c>
      <c r="D59" s="15">
        <v>2107736</v>
      </c>
      <c r="E59" s="8">
        <f t="shared" si="0"/>
        <v>2463044</v>
      </c>
      <c r="F59" s="58">
        <v>95522</v>
      </c>
      <c r="G59" s="7">
        <v>826440</v>
      </c>
      <c r="H59" s="1">
        <f t="shared" si="1"/>
        <v>921962</v>
      </c>
      <c r="I59" s="1">
        <f t="shared" si="2"/>
        <v>450830</v>
      </c>
      <c r="J59" s="1">
        <f t="shared" si="5"/>
        <v>2934176</v>
      </c>
      <c r="K59" s="1">
        <f t="shared" si="4"/>
        <v>3385006</v>
      </c>
      <c r="L59" s="2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s="4" customFormat="1" ht="10.5" customHeight="1">
      <c r="A60" s="6" t="s">
        <v>49</v>
      </c>
      <c r="B60" s="59"/>
      <c r="C60" s="59"/>
      <c r="D60" s="15">
        <v>196</v>
      </c>
      <c r="E60" s="8">
        <f t="shared" si="0"/>
        <v>196</v>
      </c>
      <c r="F60" s="59"/>
      <c r="G60" s="7">
        <v>486</v>
      </c>
      <c r="H60" s="1">
        <f t="shared" si="1"/>
        <v>486</v>
      </c>
      <c r="I60" s="1">
        <f t="shared" si="2"/>
        <v>0</v>
      </c>
      <c r="J60" s="1">
        <f t="shared" si="5"/>
        <v>682</v>
      </c>
      <c r="K60" s="1">
        <f t="shared" si="4"/>
        <v>682</v>
      </c>
      <c r="L60" s="2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s="4" customFormat="1" ht="10.5" customHeight="1">
      <c r="A61" s="6" t="s">
        <v>50</v>
      </c>
      <c r="B61" s="58">
        <v>1115</v>
      </c>
      <c r="C61" s="58">
        <v>216</v>
      </c>
      <c r="D61" s="15">
        <v>9041</v>
      </c>
      <c r="E61" s="8">
        <f t="shared" si="0"/>
        <v>10372</v>
      </c>
      <c r="F61" s="58">
        <v>36</v>
      </c>
      <c r="G61" s="7">
        <v>1655</v>
      </c>
      <c r="H61" s="1">
        <f t="shared" si="1"/>
        <v>1691</v>
      </c>
      <c r="I61" s="1">
        <f t="shared" si="2"/>
        <v>1367</v>
      </c>
      <c r="J61" s="1">
        <f t="shared" si="5"/>
        <v>10696</v>
      </c>
      <c r="K61" s="1">
        <f t="shared" si="4"/>
        <v>12063</v>
      </c>
      <c r="L61" s="2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s="4" customFormat="1" ht="10.5" customHeight="1">
      <c r="A62" s="6" t="s">
        <v>51</v>
      </c>
      <c r="B62" s="58">
        <v>53927</v>
      </c>
      <c r="C62" s="58">
        <v>98</v>
      </c>
      <c r="D62" s="15">
        <v>292972</v>
      </c>
      <c r="E62" s="8">
        <f t="shared" si="0"/>
        <v>346997</v>
      </c>
      <c r="F62" s="58">
        <v>477</v>
      </c>
      <c r="G62" s="7">
        <v>4085</v>
      </c>
      <c r="H62" s="1">
        <f t="shared" si="1"/>
        <v>4562</v>
      </c>
      <c r="I62" s="1">
        <f t="shared" si="2"/>
        <v>54502</v>
      </c>
      <c r="J62" s="1">
        <f t="shared" si="5"/>
        <v>297057</v>
      </c>
      <c r="K62" s="1">
        <f t="shared" si="4"/>
        <v>351559</v>
      </c>
      <c r="L62" s="2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s="4" customFormat="1" ht="10.5" customHeight="1">
      <c r="A63" s="6" t="s">
        <v>52</v>
      </c>
      <c r="B63" s="58">
        <v>531</v>
      </c>
      <c r="C63" s="58">
        <v>116</v>
      </c>
      <c r="D63" s="15">
        <v>25685</v>
      </c>
      <c r="E63" s="8">
        <f t="shared" si="0"/>
        <v>26332</v>
      </c>
      <c r="F63" s="58">
        <v>111</v>
      </c>
      <c r="G63" s="7">
        <v>607</v>
      </c>
      <c r="H63" s="1">
        <f t="shared" si="1"/>
        <v>718</v>
      </c>
      <c r="I63" s="1">
        <f t="shared" si="2"/>
        <v>758</v>
      </c>
      <c r="J63" s="1">
        <f t="shared" si="5"/>
        <v>26292</v>
      </c>
      <c r="K63" s="1">
        <f t="shared" si="4"/>
        <v>27050</v>
      </c>
      <c r="L63" s="2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s="4" customFormat="1" ht="10.5" customHeight="1">
      <c r="A64" s="6" t="s">
        <v>53</v>
      </c>
      <c r="B64" s="58">
        <v>3704</v>
      </c>
      <c r="C64" s="58">
        <v>41</v>
      </c>
      <c r="D64" s="15">
        <v>42092</v>
      </c>
      <c r="E64" s="8">
        <f t="shared" si="0"/>
        <v>45837</v>
      </c>
      <c r="F64" s="58">
        <v>39</v>
      </c>
      <c r="G64" s="7">
        <v>2927</v>
      </c>
      <c r="H64" s="1">
        <f t="shared" si="1"/>
        <v>2966</v>
      </c>
      <c r="I64" s="1">
        <f t="shared" si="2"/>
        <v>3784</v>
      </c>
      <c r="J64" s="1">
        <f t="shared" si="5"/>
        <v>45019</v>
      </c>
      <c r="K64" s="1">
        <f t="shared" si="4"/>
        <v>48803</v>
      </c>
      <c r="L64" s="2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s="4" customFormat="1" ht="10.5" customHeight="1">
      <c r="A65" s="6" t="s">
        <v>54</v>
      </c>
      <c r="B65" s="58">
        <v>1470</v>
      </c>
      <c r="C65" s="58">
        <v>1064</v>
      </c>
      <c r="D65" s="15">
        <v>30877</v>
      </c>
      <c r="E65" s="8">
        <f t="shared" si="0"/>
        <v>33411</v>
      </c>
      <c r="F65" s="58">
        <v>86</v>
      </c>
      <c r="G65" s="7">
        <v>7899</v>
      </c>
      <c r="H65" s="1">
        <f t="shared" si="1"/>
        <v>7985</v>
      </c>
      <c r="I65" s="1">
        <f t="shared" si="2"/>
        <v>2620</v>
      </c>
      <c r="J65" s="1">
        <f t="shared" si="5"/>
        <v>38776</v>
      </c>
      <c r="K65" s="1">
        <f t="shared" si="4"/>
        <v>41396</v>
      </c>
      <c r="L65" s="2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s="4" customFormat="1" ht="10.5" customHeight="1">
      <c r="A66" s="6" t="s">
        <v>55</v>
      </c>
      <c r="B66" s="58">
        <v>18657</v>
      </c>
      <c r="C66" s="58">
        <v>1169</v>
      </c>
      <c r="D66" s="15">
        <v>136466</v>
      </c>
      <c r="E66" s="8">
        <f t="shared" si="0"/>
        <v>156292</v>
      </c>
      <c r="F66" s="58">
        <v>2195</v>
      </c>
      <c r="G66" s="7">
        <v>16411</v>
      </c>
      <c r="H66" s="1">
        <f t="shared" si="1"/>
        <v>18606</v>
      </c>
      <c r="I66" s="1">
        <f t="shared" si="2"/>
        <v>22021</v>
      </c>
      <c r="J66" s="1">
        <f t="shared" si="5"/>
        <v>152877</v>
      </c>
      <c r="K66" s="1">
        <f t="shared" si="4"/>
        <v>174898</v>
      </c>
      <c r="L66" s="2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s="4" customFormat="1" ht="10.5" customHeight="1">
      <c r="A67" s="6" t="s">
        <v>56</v>
      </c>
      <c r="B67" s="58">
        <v>1088</v>
      </c>
      <c r="C67" s="58">
        <v>415</v>
      </c>
      <c r="D67" s="15">
        <v>13952</v>
      </c>
      <c r="E67" s="8">
        <f t="shared" si="0"/>
        <v>15455</v>
      </c>
      <c r="F67" s="58">
        <v>365</v>
      </c>
      <c r="G67" s="7">
        <v>6122</v>
      </c>
      <c r="H67" s="1">
        <f t="shared" si="1"/>
        <v>6487</v>
      </c>
      <c r="I67" s="1">
        <f t="shared" si="2"/>
        <v>1868</v>
      </c>
      <c r="J67" s="1">
        <f t="shared" si="5"/>
        <v>20074</v>
      </c>
      <c r="K67" s="1">
        <f t="shared" si="4"/>
        <v>21942</v>
      </c>
      <c r="L67" s="2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s="4" customFormat="1" ht="10.5" customHeight="1">
      <c r="A68" s="6" t="s">
        <v>57</v>
      </c>
      <c r="B68" s="59"/>
      <c r="C68" s="59"/>
      <c r="D68" s="15">
        <v>283</v>
      </c>
      <c r="E68" s="8">
        <f t="shared" si="0"/>
        <v>283</v>
      </c>
      <c r="F68" s="59"/>
      <c r="G68" s="7">
        <v>483</v>
      </c>
      <c r="H68" s="1">
        <f t="shared" si="1"/>
        <v>483</v>
      </c>
      <c r="I68" s="1">
        <f t="shared" si="2"/>
        <v>0</v>
      </c>
      <c r="J68" s="1">
        <f t="shared" si="5"/>
        <v>766</v>
      </c>
      <c r="K68" s="1">
        <f t="shared" si="4"/>
        <v>766</v>
      </c>
      <c r="L68" s="2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s="4" customFormat="1" ht="10.5" customHeight="1">
      <c r="A69" s="6" t="s">
        <v>58</v>
      </c>
      <c r="B69" s="58">
        <v>28253</v>
      </c>
      <c r="C69" s="58">
        <v>6721</v>
      </c>
      <c r="D69" s="15">
        <v>319714</v>
      </c>
      <c r="E69" s="8">
        <f t="shared" si="0"/>
        <v>354688</v>
      </c>
      <c r="F69" s="58">
        <v>6825</v>
      </c>
      <c r="G69" s="7">
        <v>56490</v>
      </c>
      <c r="H69" s="1">
        <f t="shared" si="1"/>
        <v>63315</v>
      </c>
      <c r="I69" s="1">
        <f t="shared" si="2"/>
        <v>41799</v>
      </c>
      <c r="J69" s="1">
        <f t="shared" si="5"/>
        <v>376204</v>
      </c>
      <c r="K69" s="1">
        <f t="shared" si="4"/>
        <v>418003</v>
      </c>
      <c r="L69" s="2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s="4" customFormat="1" ht="10.5" customHeight="1">
      <c r="A70" s="6" t="s">
        <v>59</v>
      </c>
      <c r="B70" s="58">
        <v>232</v>
      </c>
      <c r="C70" s="58">
        <v>18</v>
      </c>
      <c r="D70" s="15">
        <v>3610</v>
      </c>
      <c r="E70" s="8">
        <f t="shared" si="0"/>
        <v>3860</v>
      </c>
      <c r="F70" s="58">
        <v>18</v>
      </c>
      <c r="G70" s="7">
        <v>3210</v>
      </c>
      <c r="H70" s="1">
        <f t="shared" si="1"/>
        <v>3228</v>
      </c>
      <c r="I70" s="1">
        <f t="shared" si="2"/>
        <v>268</v>
      </c>
      <c r="J70" s="1">
        <f t="shared" si="5"/>
        <v>6820</v>
      </c>
      <c r="K70" s="1">
        <f t="shared" si="4"/>
        <v>7088</v>
      </c>
      <c r="L70" s="2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s="4" customFormat="1" ht="10.5" customHeight="1">
      <c r="A71" s="6" t="s">
        <v>60</v>
      </c>
      <c r="B71" s="58">
        <v>18660</v>
      </c>
      <c r="C71" s="58">
        <v>4821</v>
      </c>
      <c r="D71" s="15">
        <v>135481</v>
      </c>
      <c r="E71" s="8">
        <f t="shared" si="0"/>
        <v>158962</v>
      </c>
      <c r="F71" s="58">
        <v>3358</v>
      </c>
      <c r="G71" s="7">
        <v>15578</v>
      </c>
      <c r="H71" s="1">
        <f t="shared" si="1"/>
        <v>18936</v>
      </c>
      <c r="I71" s="1">
        <f t="shared" si="2"/>
        <v>26839</v>
      </c>
      <c r="J71" s="1">
        <f t="shared" si="5"/>
        <v>151059</v>
      </c>
      <c r="K71" s="1">
        <f t="shared" si="4"/>
        <v>177898</v>
      </c>
      <c r="L71" s="2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s="4" customFormat="1" ht="10.5" customHeight="1">
      <c r="A72" s="6" t="s">
        <v>61</v>
      </c>
      <c r="B72" s="58">
        <v>18371</v>
      </c>
      <c r="C72" s="58">
        <v>1623</v>
      </c>
      <c r="D72" s="15">
        <v>99954</v>
      </c>
      <c r="E72" s="8">
        <f t="shared" si="0"/>
        <v>119948</v>
      </c>
      <c r="F72" s="58">
        <v>1344</v>
      </c>
      <c r="G72" s="7">
        <v>17324</v>
      </c>
      <c r="H72" s="1">
        <f t="shared" si="1"/>
        <v>18668</v>
      </c>
      <c r="I72" s="1">
        <f t="shared" si="2"/>
        <v>21338</v>
      </c>
      <c r="J72" s="1">
        <f t="shared" si="5"/>
        <v>117278</v>
      </c>
      <c r="K72" s="1">
        <f t="shared" si="4"/>
        <v>138616</v>
      </c>
      <c r="L72" s="2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s="4" customFormat="1" ht="10.5" customHeight="1">
      <c r="A73" s="6" t="s">
        <v>62</v>
      </c>
      <c r="B73" s="59"/>
      <c r="C73" s="58">
        <v>25</v>
      </c>
      <c r="D73" s="15">
        <v>110</v>
      </c>
      <c r="E73" s="8">
        <f t="shared" si="0"/>
        <v>135</v>
      </c>
      <c r="F73" s="59"/>
      <c r="G73" s="7">
        <v>98</v>
      </c>
      <c r="H73" s="1">
        <f t="shared" si="1"/>
        <v>98</v>
      </c>
      <c r="I73" s="1">
        <f t="shared" si="2"/>
        <v>25</v>
      </c>
      <c r="J73" s="1">
        <f t="shared" si="5"/>
        <v>208</v>
      </c>
      <c r="K73" s="1">
        <f t="shared" si="4"/>
        <v>233</v>
      </c>
      <c r="L73" s="2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s="4" customFormat="1" ht="10.5" customHeight="1">
      <c r="A74" s="6" t="s">
        <v>63</v>
      </c>
      <c r="B74" s="58">
        <v>70705</v>
      </c>
      <c r="C74" s="58">
        <v>6242</v>
      </c>
      <c r="D74" s="15">
        <v>294197</v>
      </c>
      <c r="E74" s="8">
        <f t="shared" si="0"/>
        <v>371144</v>
      </c>
      <c r="F74" s="58">
        <v>6047</v>
      </c>
      <c r="G74" s="7">
        <v>28809</v>
      </c>
      <c r="H74" s="1">
        <f t="shared" si="1"/>
        <v>34856</v>
      </c>
      <c r="I74" s="1">
        <f t="shared" si="2"/>
        <v>82994</v>
      </c>
      <c r="J74" s="1">
        <f t="shared" si="5"/>
        <v>323006</v>
      </c>
      <c r="K74" s="1">
        <f t="shared" si="4"/>
        <v>406000</v>
      </c>
      <c r="L74" s="2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s="4" customFormat="1" ht="10.5" customHeight="1">
      <c r="A75" s="6" t="s">
        <v>64</v>
      </c>
      <c r="B75" s="59"/>
      <c r="C75" s="59"/>
      <c r="D75" s="15">
        <v>0</v>
      </c>
      <c r="E75" s="8">
        <f t="shared" si="0"/>
        <v>0</v>
      </c>
      <c r="F75" s="59"/>
      <c r="G75" s="7">
        <v>0</v>
      </c>
      <c r="H75" s="1">
        <f t="shared" si="1"/>
        <v>0</v>
      </c>
      <c r="I75" s="1">
        <f t="shared" si="2"/>
        <v>0</v>
      </c>
      <c r="J75" s="1">
        <f t="shared" si="5"/>
        <v>0</v>
      </c>
      <c r="K75" s="1">
        <f t="shared" si="4"/>
        <v>0</v>
      </c>
      <c r="L75" s="2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s="4" customFormat="1" ht="10.5" customHeight="1">
      <c r="A76" s="6" t="s">
        <v>65</v>
      </c>
      <c r="B76" s="58">
        <v>52916</v>
      </c>
      <c r="C76" s="58">
        <v>83</v>
      </c>
      <c r="D76" s="15">
        <v>1246061</v>
      </c>
      <c r="E76" s="8">
        <f t="shared" si="0"/>
        <v>1299060</v>
      </c>
      <c r="F76" s="58">
        <v>3070</v>
      </c>
      <c r="G76" s="7">
        <v>53914</v>
      </c>
      <c r="H76" s="1">
        <f t="shared" si="1"/>
        <v>56984</v>
      </c>
      <c r="I76" s="1">
        <f t="shared" si="2"/>
        <v>56069</v>
      </c>
      <c r="J76" s="1">
        <f t="shared" si="5"/>
        <v>1299975</v>
      </c>
      <c r="K76" s="1">
        <f t="shared" si="4"/>
        <v>1356044</v>
      </c>
      <c r="L76" s="2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s="4" customFormat="1" ht="10.5" customHeight="1">
      <c r="A77" s="6" t="s">
        <v>66</v>
      </c>
      <c r="B77" s="58">
        <v>90</v>
      </c>
      <c r="C77" s="58">
        <v>92</v>
      </c>
      <c r="D77" s="15">
        <v>1626</v>
      </c>
      <c r="E77" s="8">
        <f t="shared" si="0"/>
        <v>1808</v>
      </c>
      <c r="F77" s="58">
        <v>19</v>
      </c>
      <c r="G77" s="7">
        <v>221</v>
      </c>
      <c r="H77" s="1">
        <f t="shared" si="1"/>
        <v>240</v>
      </c>
      <c r="I77" s="1">
        <f t="shared" si="2"/>
        <v>201</v>
      </c>
      <c r="J77" s="1">
        <f t="shared" si="5"/>
        <v>1847</v>
      </c>
      <c r="K77" s="1">
        <f t="shared" si="4"/>
        <v>2048</v>
      </c>
      <c r="L77" s="2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s="4" customFormat="1" ht="10.5" customHeight="1">
      <c r="A78" s="6" t="s">
        <v>67</v>
      </c>
      <c r="B78" s="59"/>
      <c r="C78" s="59"/>
      <c r="D78" s="15">
        <v>183</v>
      </c>
      <c r="E78" s="8">
        <f t="shared" si="0"/>
        <v>183</v>
      </c>
      <c r="F78" s="59"/>
      <c r="G78" s="7">
        <v>23</v>
      </c>
      <c r="H78" s="1">
        <f t="shared" si="1"/>
        <v>23</v>
      </c>
      <c r="I78" s="1">
        <f t="shared" si="2"/>
        <v>0</v>
      </c>
      <c r="J78" s="1">
        <f t="shared" si="5"/>
        <v>206</v>
      </c>
      <c r="K78" s="1">
        <f t="shared" si="4"/>
        <v>206</v>
      </c>
      <c r="L78" s="2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s="4" customFormat="1" ht="10.5" customHeight="1">
      <c r="A79" s="6" t="s">
        <v>68</v>
      </c>
      <c r="B79" s="58">
        <v>222</v>
      </c>
      <c r="C79" s="59"/>
      <c r="D79" s="15">
        <v>1533</v>
      </c>
      <c r="E79" s="8">
        <f t="shared" si="0"/>
        <v>1755</v>
      </c>
      <c r="F79" s="58">
        <v>140</v>
      </c>
      <c r="G79" s="7">
        <v>1060</v>
      </c>
      <c r="H79" s="1">
        <f t="shared" si="1"/>
        <v>1200</v>
      </c>
      <c r="I79" s="1">
        <f t="shared" si="2"/>
        <v>362</v>
      </c>
      <c r="J79" s="1">
        <f t="shared" si="5"/>
        <v>2593</v>
      </c>
      <c r="K79" s="1">
        <f t="shared" si="4"/>
        <v>2955</v>
      </c>
      <c r="L79" s="2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s="4" customFormat="1" ht="10.5" customHeight="1">
      <c r="A80" s="6" t="s">
        <v>69</v>
      </c>
      <c r="B80" s="59"/>
      <c r="C80" s="58">
        <v>60</v>
      </c>
      <c r="D80" s="15">
        <v>309</v>
      </c>
      <c r="E80" s="8">
        <f t="shared" si="0"/>
        <v>369</v>
      </c>
      <c r="F80" s="58">
        <v>38</v>
      </c>
      <c r="G80" s="7">
        <v>223</v>
      </c>
      <c r="H80" s="1">
        <f t="shared" si="1"/>
        <v>261</v>
      </c>
      <c r="I80" s="1">
        <f t="shared" si="2"/>
        <v>98</v>
      </c>
      <c r="J80" s="1">
        <f t="shared" si="5"/>
        <v>532</v>
      </c>
      <c r="K80" s="1">
        <f t="shared" si="4"/>
        <v>630</v>
      </c>
      <c r="L80" s="2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s="4" customFormat="1" ht="10.5" customHeight="1">
      <c r="A81" s="6" t="s">
        <v>70</v>
      </c>
      <c r="B81" s="59"/>
      <c r="C81" s="59"/>
      <c r="D81" s="15">
        <v>0</v>
      </c>
      <c r="E81" s="8">
        <f t="shared" si="0"/>
        <v>0</v>
      </c>
      <c r="F81" s="59"/>
      <c r="G81" s="7">
        <v>0</v>
      </c>
      <c r="H81" s="1">
        <f t="shared" si="1"/>
        <v>0</v>
      </c>
      <c r="I81" s="1">
        <f t="shared" si="2"/>
        <v>0</v>
      </c>
      <c r="J81" s="1">
        <f t="shared" si="5"/>
        <v>0</v>
      </c>
      <c r="K81" s="1">
        <f t="shared" si="4"/>
        <v>0</v>
      </c>
      <c r="L81" s="2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s="4" customFormat="1" ht="10.5" customHeight="1">
      <c r="A82" s="6" t="s">
        <v>71</v>
      </c>
      <c r="B82" s="58">
        <v>155</v>
      </c>
      <c r="C82" s="59"/>
      <c r="D82" s="15">
        <v>1531</v>
      </c>
      <c r="E82" s="8">
        <f t="shared" si="0"/>
        <v>1686</v>
      </c>
      <c r="F82" s="58">
        <v>31</v>
      </c>
      <c r="G82" s="7">
        <v>1566</v>
      </c>
      <c r="H82" s="1">
        <f t="shared" si="1"/>
        <v>1597</v>
      </c>
      <c r="I82" s="1">
        <f t="shared" si="2"/>
        <v>186</v>
      </c>
      <c r="J82" s="1">
        <f t="shared" si="5"/>
        <v>3097</v>
      </c>
      <c r="K82" s="1">
        <f t="shared" si="4"/>
        <v>3283</v>
      </c>
      <c r="L82" s="2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s="4" customFormat="1" ht="10.5" customHeight="1">
      <c r="A83" s="6" t="s">
        <v>72</v>
      </c>
      <c r="B83" s="58">
        <v>7664</v>
      </c>
      <c r="C83" s="58">
        <v>811</v>
      </c>
      <c r="D83" s="15">
        <v>60054</v>
      </c>
      <c r="E83" s="8">
        <f t="shared" si="0"/>
        <v>68529</v>
      </c>
      <c r="F83" s="58">
        <v>24</v>
      </c>
      <c r="G83" s="7">
        <v>424</v>
      </c>
      <c r="H83" s="1">
        <f t="shared" si="1"/>
        <v>448</v>
      </c>
      <c r="I83" s="1">
        <f t="shared" si="2"/>
        <v>8499</v>
      </c>
      <c r="J83" s="1">
        <f t="shared" si="5"/>
        <v>60478</v>
      </c>
      <c r="K83" s="1">
        <f t="shared" si="4"/>
        <v>68977</v>
      </c>
      <c r="L83" s="2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s="4" customFormat="1" ht="10.5" customHeight="1">
      <c r="A84" s="6" t="s">
        <v>73</v>
      </c>
      <c r="B84" s="59"/>
      <c r="C84" s="59"/>
      <c r="D84" s="15">
        <v>0</v>
      </c>
      <c r="E84" s="8">
        <f t="shared" si="0"/>
        <v>0</v>
      </c>
      <c r="F84" s="58"/>
      <c r="G84" s="7">
        <v>0</v>
      </c>
      <c r="H84" s="1">
        <f t="shared" si="1"/>
        <v>0</v>
      </c>
      <c r="I84" s="1">
        <f t="shared" si="2"/>
        <v>0</v>
      </c>
      <c r="J84" s="1">
        <f t="shared" si="5"/>
        <v>0</v>
      </c>
      <c r="K84" s="1">
        <f t="shared" si="4"/>
        <v>0</v>
      </c>
      <c r="L84" s="2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s="4" customFormat="1" ht="10.5" customHeight="1">
      <c r="A85" s="6" t="s">
        <v>74</v>
      </c>
      <c r="B85" s="59"/>
      <c r="C85" s="59"/>
      <c r="D85" s="15">
        <v>0</v>
      </c>
      <c r="E85" s="8">
        <f t="shared" si="0"/>
        <v>0</v>
      </c>
      <c r="F85" s="59"/>
      <c r="G85" s="7">
        <v>0</v>
      </c>
      <c r="H85" s="1">
        <f t="shared" si="1"/>
        <v>0</v>
      </c>
      <c r="I85" s="1">
        <f t="shared" si="2"/>
        <v>0</v>
      </c>
      <c r="J85" s="1">
        <f t="shared" si="5"/>
        <v>0</v>
      </c>
      <c r="K85" s="1">
        <f t="shared" si="4"/>
        <v>0</v>
      </c>
      <c r="L85" s="2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s="4" customFormat="1" ht="10.5" customHeight="1">
      <c r="A86" s="6" t="s">
        <v>75</v>
      </c>
      <c r="B86" s="59"/>
      <c r="C86" s="59"/>
      <c r="D86" s="15">
        <v>0</v>
      </c>
      <c r="E86" s="8">
        <f t="shared" si="0"/>
        <v>0</v>
      </c>
      <c r="F86" s="59"/>
      <c r="G86" s="7">
        <v>0</v>
      </c>
      <c r="H86" s="1">
        <f t="shared" si="1"/>
        <v>0</v>
      </c>
      <c r="I86" s="1">
        <f t="shared" si="2"/>
        <v>0</v>
      </c>
      <c r="J86" s="1">
        <f t="shared" si="5"/>
        <v>0</v>
      </c>
      <c r="K86" s="1">
        <f t="shared" si="4"/>
        <v>0</v>
      </c>
      <c r="L86" s="2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s="4" customFormat="1" ht="10.5" customHeight="1">
      <c r="A87" s="6" t="s">
        <v>76</v>
      </c>
      <c r="B87" s="58"/>
      <c r="C87" s="59"/>
      <c r="D87" s="15">
        <v>0</v>
      </c>
      <c r="E87" s="8">
        <f t="shared" si="0"/>
        <v>0</v>
      </c>
      <c r="F87" s="58"/>
      <c r="G87" s="7"/>
      <c r="H87" s="1"/>
      <c r="I87" s="1">
        <f t="shared" si="2"/>
        <v>0</v>
      </c>
      <c r="J87" s="1">
        <f t="shared" si="5"/>
        <v>0</v>
      </c>
      <c r="K87" s="1">
        <f t="shared" si="4"/>
        <v>0</v>
      </c>
      <c r="L87" s="2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s="4" customFormat="1" ht="10.5" customHeight="1">
      <c r="A88" s="6" t="s">
        <v>77</v>
      </c>
      <c r="B88" s="58">
        <v>412</v>
      </c>
      <c r="C88" s="58">
        <v>36</v>
      </c>
      <c r="D88" s="15">
        <v>3327</v>
      </c>
      <c r="E88" s="8">
        <f t="shared" si="0"/>
        <v>3775</v>
      </c>
      <c r="F88" s="58">
        <v>86</v>
      </c>
      <c r="G88" s="7">
        <v>1635</v>
      </c>
      <c r="H88" s="1">
        <f t="shared" si="1"/>
        <v>1721</v>
      </c>
      <c r="I88" s="1">
        <f t="shared" si="2"/>
        <v>534</v>
      </c>
      <c r="J88" s="1">
        <f aca="true" t="shared" si="6" ref="J88:J120">SUM(D88+G88)</f>
        <v>4962</v>
      </c>
      <c r="K88" s="1">
        <f t="shared" si="4"/>
        <v>5496</v>
      </c>
      <c r="L88" s="2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s="4" customFormat="1" ht="10.5" customHeight="1">
      <c r="A89" s="6" t="s">
        <v>78</v>
      </c>
      <c r="B89" s="58">
        <v>16118</v>
      </c>
      <c r="C89" s="58">
        <v>5</v>
      </c>
      <c r="D89" s="15">
        <v>73029</v>
      </c>
      <c r="E89" s="8">
        <f t="shared" si="0"/>
        <v>89152</v>
      </c>
      <c r="F89" s="58">
        <v>202</v>
      </c>
      <c r="G89" s="7">
        <v>848</v>
      </c>
      <c r="H89" s="1">
        <f t="shared" si="1"/>
        <v>1050</v>
      </c>
      <c r="I89" s="1">
        <f t="shared" si="2"/>
        <v>16325</v>
      </c>
      <c r="J89" s="1">
        <f t="shared" si="6"/>
        <v>73877</v>
      </c>
      <c r="K89" s="1">
        <f t="shared" si="4"/>
        <v>90202</v>
      </c>
      <c r="L89" s="2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s="4" customFormat="1" ht="10.5" customHeight="1">
      <c r="A90" s="6" t="s">
        <v>79</v>
      </c>
      <c r="B90" s="58">
        <v>93</v>
      </c>
      <c r="C90" s="59"/>
      <c r="D90" s="15">
        <v>7523</v>
      </c>
      <c r="E90" s="8">
        <f aca="true" t="shared" si="7" ref="E90:E120">SUM(B90:D90)</f>
        <v>7616</v>
      </c>
      <c r="F90" s="58">
        <v>25</v>
      </c>
      <c r="G90" s="7">
        <v>481</v>
      </c>
      <c r="H90" s="1">
        <f aca="true" t="shared" si="8" ref="H90:H120">SUM(F90:G90)</f>
        <v>506</v>
      </c>
      <c r="I90" s="1">
        <f aca="true" t="shared" si="9" ref="I90:I120">SUM(B90+C90+F90)</f>
        <v>118</v>
      </c>
      <c r="J90" s="1">
        <f t="shared" si="6"/>
        <v>8004</v>
      </c>
      <c r="K90" s="1">
        <f aca="true" t="shared" si="10" ref="K90:K120">SUM(I90:J90)</f>
        <v>8122</v>
      </c>
      <c r="L90" s="2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s="4" customFormat="1" ht="10.5" customHeight="1">
      <c r="A91" s="6" t="s">
        <v>80</v>
      </c>
      <c r="B91" s="58">
        <v>40999</v>
      </c>
      <c r="C91" s="58">
        <v>20053</v>
      </c>
      <c r="D91" s="15">
        <v>388404</v>
      </c>
      <c r="E91" s="8">
        <f t="shared" si="7"/>
        <v>449456</v>
      </c>
      <c r="F91" s="58">
        <v>7779</v>
      </c>
      <c r="G91" s="7">
        <v>53384</v>
      </c>
      <c r="H91" s="1">
        <f t="shared" si="8"/>
        <v>61163</v>
      </c>
      <c r="I91" s="1">
        <f t="shared" si="9"/>
        <v>68831</v>
      </c>
      <c r="J91" s="1">
        <f t="shared" si="6"/>
        <v>441788</v>
      </c>
      <c r="K91" s="1">
        <f t="shared" si="10"/>
        <v>510619</v>
      </c>
      <c r="L91" s="2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s="4" customFormat="1" ht="10.5" customHeight="1">
      <c r="A92" s="6" t="s">
        <v>81</v>
      </c>
      <c r="B92" s="58">
        <v>16869</v>
      </c>
      <c r="C92" s="59"/>
      <c r="D92" s="15">
        <v>238457</v>
      </c>
      <c r="E92" s="8">
        <f t="shared" si="7"/>
        <v>255326</v>
      </c>
      <c r="F92" s="58">
        <v>439</v>
      </c>
      <c r="G92" s="7">
        <v>17493</v>
      </c>
      <c r="H92" s="1">
        <f t="shared" si="8"/>
        <v>17932</v>
      </c>
      <c r="I92" s="1">
        <f t="shared" si="9"/>
        <v>17308</v>
      </c>
      <c r="J92" s="1">
        <f t="shared" si="6"/>
        <v>255950</v>
      </c>
      <c r="K92" s="1">
        <f t="shared" si="10"/>
        <v>273258</v>
      </c>
      <c r="L92" s="2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s="4" customFormat="1" ht="10.5" customHeight="1">
      <c r="A93" s="6" t="s">
        <v>82</v>
      </c>
      <c r="B93" s="58">
        <v>29989</v>
      </c>
      <c r="C93" s="59"/>
      <c r="D93" s="15">
        <v>225855</v>
      </c>
      <c r="E93" s="8">
        <f t="shared" si="7"/>
        <v>255844</v>
      </c>
      <c r="F93" s="58">
        <v>365</v>
      </c>
      <c r="G93" s="7">
        <v>2404</v>
      </c>
      <c r="H93" s="1">
        <f t="shared" si="8"/>
        <v>2769</v>
      </c>
      <c r="I93" s="1">
        <f t="shared" si="9"/>
        <v>30354</v>
      </c>
      <c r="J93" s="1">
        <f t="shared" si="6"/>
        <v>228259</v>
      </c>
      <c r="K93" s="1">
        <f>SUM(I93:J93)</f>
        <v>258613</v>
      </c>
      <c r="L93" s="2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s="4" customFormat="1" ht="10.5" customHeight="1">
      <c r="A94" s="6" t="s">
        <v>83</v>
      </c>
      <c r="B94" s="58">
        <v>49829</v>
      </c>
      <c r="C94" s="58">
        <v>132</v>
      </c>
      <c r="D94" s="15">
        <v>1065645</v>
      </c>
      <c r="E94" s="8">
        <f t="shared" si="7"/>
        <v>1115606</v>
      </c>
      <c r="F94" s="58">
        <v>702</v>
      </c>
      <c r="G94" s="7">
        <v>38975</v>
      </c>
      <c r="H94" s="1">
        <f t="shared" si="8"/>
        <v>39677</v>
      </c>
      <c r="I94" s="1">
        <f t="shared" si="9"/>
        <v>50663</v>
      </c>
      <c r="J94" s="1">
        <f t="shared" si="6"/>
        <v>1104620</v>
      </c>
      <c r="K94" s="1">
        <f t="shared" si="10"/>
        <v>1155283</v>
      </c>
      <c r="L94" s="2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s="4" customFormat="1" ht="10.5" customHeight="1">
      <c r="A95" s="6" t="s">
        <v>84</v>
      </c>
      <c r="B95" s="58">
        <v>38</v>
      </c>
      <c r="C95" s="58">
        <v>183</v>
      </c>
      <c r="D95" s="15">
        <v>2061</v>
      </c>
      <c r="E95" s="8">
        <f t="shared" si="7"/>
        <v>2282</v>
      </c>
      <c r="F95" s="58">
        <v>53</v>
      </c>
      <c r="G95" s="7">
        <v>1187</v>
      </c>
      <c r="H95" s="1">
        <f t="shared" si="8"/>
        <v>1240</v>
      </c>
      <c r="I95" s="1">
        <f t="shared" si="9"/>
        <v>274</v>
      </c>
      <c r="J95" s="1">
        <f t="shared" si="6"/>
        <v>3248</v>
      </c>
      <c r="K95" s="1">
        <f t="shared" si="10"/>
        <v>3522</v>
      </c>
      <c r="L95" s="2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s="4" customFormat="1" ht="10.5" customHeight="1">
      <c r="A96" s="6" t="s">
        <v>85</v>
      </c>
      <c r="B96" s="58">
        <v>51772</v>
      </c>
      <c r="C96" s="59"/>
      <c r="D96" s="15">
        <v>440470</v>
      </c>
      <c r="E96" s="8">
        <f t="shared" si="7"/>
        <v>492242</v>
      </c>
      <c r="F96" s="58">
        <v>69</v>
      </c>
      <c r="G96" s="7">
        <v>25296</v>
      </c>
      <c r="H96" s="1">
        <f t="shared" si="8"/>
        <v>25365</v>
      </c>
      <c r="I96" s="1">
        <f t="shared" si="9"/>
        <v>51841</v>
      </c>
      <c r="J96" s="1">
        <f t="shared" si="6"/>
        <v>465766</v>
      </c>
      <c r="K96" s="1">
        <f t="shared" si="10"/>
        <v>517607</v>
      </c>
      <c r="L96" s="2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s="4" customFormat="1" ht="10.5" customHeight="1">
      <c r="A97" s="6" t="s">
        <v>86</v>
      </c>
      <c r="B97" s="58">
        <v>908</v>
      </c>
      <c r="C97" s="59"/>
      <c r="D97" s="15">
        <v>2750</v>
      </c>
      <c r="E97" s="8">
        <f t="shared" si="7"/>
        <v>3658</v>
      </c>
      <c r="F97" s="58">
        <v>5</v>
      </c>
      <c r="G97" s="7">
        <v>242</v>
      </c>
      <c r="H97" s="1">
        <f t="shared" si="8"/>
        <v>247</v>
      </c>
      <c r="I97" s="1">
        <f t="shared" si="9"/>
        <v>913</v>
      </c>
      <c r="J97" s="1">
        <f t="shared" si="6"/>
        <v>2992</v>
      </c>
      <c r="K97" s="1">
        <f t="shared" si="10"/>
        <v>3905</v>
      </c>
      <c r="L97" s="2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s="4" customFormat="1" ht="10.5" customHeight="1">
      <c r="A98" s="6" t="s">
        <v>87</v>
      </c>
      <c r="B98" s="58">
        <v>6504</v>
      </c>
      <c r="C98" s="58">
        <v>386</v>
      </c>
      <c r="D98" s="15">
        <v>88090</v>
      </c>
      <c r="E98" s="8">
        <f t="shared" si="7"/>
        <v>94980</v>
      </c>
      <c r="F98" s="58">
        <v>524</v>
      </c>
      <c r="G98" s="7">
        <v>1657</v>
      </c>
      <c r="H98" s="1">
        <f t="shared" si="8"/>
        <v>2181</v>
      </c>
      <c r="I98" s="1">
        <f t="shared" si="9"/>
        <v>7414</v>
      </c>
      <c r="J98" s="1">
        <f t="shared" si="6"/>
        <v>89747</v>
      </c>
      <c r="K98" s="1">
        <f t="shared" si="10"/>
        <v>97161</v>
      </c>
      <c r="L98" s="2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s="4" customFormat="1" ht="10.5" customHeight="1">
      <c r="A99" s="6" t="s">
        <v>88</v>
      </c>
      <c r="B99" s="58">
        <v>456</v>
      </c>
      <c r="C99" s="58">
        <v>11</v>
      </c>
      <c r="D99" s="15">
        <v>7578</v>
      </c>
      <c r="E99" s="8">
        <f t="shared" si="7"/>
        <v>8045</v>
      </c>
      <c r="F99" s="58">
        <v>306</v>
      </c>
      <c r="G99" s="7">
        <v>1921</v>
      </c>
      <c r="H99" s="1">
        <f t="shared" si="8"/>
        <v>2227</v>
      </c>
      <c r="I99" s="1">
        <f t="shared" si="9"/>
        <v>773</v>
      </c>
      <c r="J99" s="1">
        <f t="shared" si="6"/>
        <v>9499</v>
      </c>
      <c r="K99" s="1">
        <f t="shared" si="10"/>
        <v>10272</v>
      </c>
      <c r="L99" s="2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s="4" customFormat="1" ht="10.5" customHeight="1">
      <c r="A100" s="6" t="s">
        <v>89</v>
      </c>
      <c r="B100" s="58"/>
      <c r="C100" s="59"/>
      <c r="D100" s="15">
        <v>0</v>
      </c>
      <c r="E100" s="8">
        <f t="shared" si="7"/>
        <v>0</v>
      </c>
      <c r="F100" s="59"/>
      <c r="G100" s="7">
        <v>0</v>
      </c>
      <c r="H100" s="1">
        <v>0</v>
      </c>
      <c r="I100" s="1">
        <f t="shared" si="9"/>
        <v>0</v>
      </c>
      <c r="J100" s="1">
        <f t="shared" si="6"/>
        <v>0</v>
      </c>
      <c r="K100" s="1">
        <f t="shared" si="10"/>
        <v>0</v>
      </c>
      <c r="L100" s="2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s="4" customFormat="1" ht="10.5" customHeight="1">
      <c r="A101" s="6" t="s">
        <v>90</v>
      </c>
      <c r="B101" s="59"/>
      <c r="C101" s="59"/>
      <c r="D101" s="15">
        <v>0</v>
      </c>
      <c r="E101" s="8">
        <f t="shared" si="7"/>
        <v>0</v>
      </c>
      <c r="F101" s="59"/>
      <c r="G101" s="7">
        <v>0</v>
      </c>
      <c r="H101" s="1">
        <f t="shared" si="8"/>
        <v>0</v>
      </c>
      <c r="I101" s="1">
        <f t="shared" si="9"/>
        <v>0</v>
      </c>
      <c r="J101" s="1">
        <f t="shared" si="6"/>
        <v>0</v>
      </c>
      <c r="K101" s="1">
        <f t="shared" si="10"/>
        <v>0</v>
      </c>
      <c r="L101" s="2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s="4" customFormat="1" ht="10.5" customHeight="1">
      <c r="A102" s="6" t="s">
        <v>91</v>
      </c>
      <c r="B102" s="58"/>
      <c r="C102" s="59"/>
      <c r="D102" s="15">
        <v>0</v>
      </c>
      <c r="E102" s="8">
        <f t="shared" si="7"/>
        <v>0</v>
      </c>
      <c r="F102" s="59"/>
      <c r="G102" s="7">
        <v>0</v>
      </c>
      <c r="H102" s="1">
        <f t="shared" si="8"/>
        <v>0</v>
      </c>
      <c r="I102" s="1">
        <f t="shared" si="9"/>
        <v>0</v>
      </c>
      <c r="J102" s="1">
        <f t="shared" si="6"/>
        <v>0</v>
      </c>
      <c r="K102" s="1">
        <f t="shared" si="10"/>
        <v>0</v>
      </c>
      <c r="L102" s="2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s="4" customFormat="1" ht="10.5" customHeight="1">
      <c r="A103" s="6" t="s">
        <v>92</v>
      </c>
      <c r="B103" s="58"/>
      <c r="C103" s="59"/>
      <c r="D103" s="15">
        <v>0</v>
      </c>
      <c r="E103" s="8">
        <f t="shared" si="7"/>
        <v>0</v>
      </c>
      <c r="F103" s="59"/>
      <c r="G103" s="7">
        <v>0</v>
      </c>
      <c r="H103" s="1">
        <f t="shared" si="8"/>
        <v>0</v>
      </c>
      <c r="I103" s="1">
        <f t="shared" si="9"/>
        <v>0</v>
      </c>
      <c r="J103" s="1">
        <f t="shared" si="6"/>
        <v>0</v>
      </c>
      <c r="K103" s="1">
        <f t="shared" si="10"/>
        <v>0</v>
      </c>
      <c r="L103" s="2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s="4" customFormat="1" ht="10.5" customHeight="1">
      <c r="A104" s="6" t="s">
        <v>93</v>
      </c>
      <c r="B104" s="58">
        <v>2217</v>
      </c>
      <c r="C104" s="58">
        <v>30</v>
      </c>
      <c r="D104" s="15">
        <v>12081</v>
      </c>
      <c r="E104" s="8">
        <f t="shared" si="7"/>
        <v>14328</v>
      </c>
      <c r="F104" s="58">
        <v>46</v>
      </c>
      <c r="G104" s="7">
        <v>74433</v>
      </c>
      <c r="H104" s="1">
        <f t="shared" si="8"/>
        <v>74479</v>
      </c>
      <c r="I104" s="1">
        <f t="shared" si="9"/>
        <v>2293</v>
      </c>
      <c r="J104" s="1">
        <f t="shared" si="6"/>
        <v>86514</v>
      </c>
      <c r="K104" s="1">
        <f t="shared" si="10"/>
        <v>88807</v>
      </c>
      <c r="L104" s="2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s="4" customFormat="1" ht="10.5" customHeight="1">
      <c r="A105" s="6" t="s">
        <v>94</v>
      </c>
      <c r="B105" s="58"/>
      <c r="C105" s="59"/>
      <c r="D105" s="15">
        <v>0</v>
      </c>
      <c r="E105" s="8">
        <f t="shared" si="7"/>
        <v>0</v>
      </c>
      <c r="F105" s="59"/>
      <c r="G105" s="7"/>
      <c r="H105" s="1"/>
      <c r="I105" s="1">
        <f t="shared" si="9"/>
        <v>0</v>
      </c>
      <c r="J105" s="1">
        <f t="shared" si="6"/>
        <v>0</v>
      </c>
      <c r="K105" s="1">
        <f t="shared" si="10"/>
        <v>0</v>
      </c>
      <c r="L105" s="2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33" s="4" customFormat="1" ht="10.5" customHeight="1">
      <c r="A106" s="6" t="s">
        <v>95</v>
      </c>
      <c r="B106" s="58">
        <v>11913</v>
      </c>
      <c r="C106" s="58">
        <v>9366</v>
      </c>
      <c r="D106" s="15">
        <v>164454</v>
      </c>
      <c r="E106" s="8">
        <f t="shared" si="7"/>
        <v>185733</v>
      </c>
      <c r="F106" s="58">
        <v>2644</v>
      </c>
      <c r="G106" s="7">
        <v>53115</v>
      </c>
      <c r="H106" s="1">
        <f t="shared" si="8"/>
        <v>55759</v>
      </c>
      <c r="I106" s="1">
        <f t="shared" si="9"/>
        <v>23923</v>
      </c>
      <c r="J106" s="1">
        <f t="shared" si="6"/>
        <v>217569</v>
      </c>
      <c r="K106" s="1">
        <f t="shared" si="10"/>
        <v>241492</v>
      </c>
      <c r="L106" s="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</row>
    <row r="107" spans="1:33" s="4" customFormat="1" ht="10.5" customHeight="1">
      <c r="A107" s="6" t="s">
        <v>96</v>
      </c>
      <c r="B107" s="58">
        <v>2130</v>
      </c>
      <c r="C107" s="58">
        <v>1101</v>
      </c>
      <c r="D107" s="15">
        <v>24178</v>
      </c>
      <c r="E107" s="8">
        <f t="shared" si="7"/>
        <v>27409</v>
      </c>
      <c r="F107" s="58">
        <v>2191</v>
      </c>
      <c r="G107" s="7">
        <v>13906</v>
      </c>
      <c r="H107" s="1">
        <f t="shared" si="8"/>
        <v>16097</v>
      </c>
      <c r="I107" s="1">
        <f t="shared" si="9"/>
        <v>5422</v>
      </c>
      <c r="J107" s="1">
        <f t="shared" si="6"/>
        <v>38084</v>
      </c>
      <c r="K107" s="1">
        <f t="shared" si="10"/>
        <v>43506</v>
      </c>
      <c r="L107" s="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</row>
    <row r="108" spans="1:22" s="4" customFormat="1" ht="10.5" customHeight="1">
      <c r="A108" s="6" t="s">
        <v>97</v>
      </c>
      <c r="B108" s="58">
        <v>116477</v>
      </c>
      <c r="C108" s="58">
        <v>28634</v>
      </c>
      <c r="D108" s="15">
        <v>609650</v>
      </c>
      <c r="E108" s="8">
        <f t="shared" si="7"/>
        <v>754761</v>
      </c>
      <c r="F108" s="58">
        <v>2487</v>
      </c>
      <c r="G108" s="7">
        <v>22183</v>
      </c>
      <c r="H108" s="1">
        <f t="shared" si="8"/>
        <v>24670</v>
      </c>
      <c r="I108" s="1">
        <f t="shared" si="9"/>
        <v>147598</v>
      </c>
      <c r="J108" s="1">
        <f t="shared" si="6"/>
        <v>631833</v>
      </c>
      <c r="K108" s="1">
        <f t="shared" si="10"/>
        <v>779431</v>
      </c>
      <c r="L108" s="2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s="4" customFormat="1" ht="10.5" customHeight="1">
      <c r="A109" s="6" t="s">
        <v>98</v>
      </c>
      <c r="B109" s="58">
        <v>185278</v>
      </c>
      <c r="C109" s="58">
        <v>28642</v>
      </c>
      <c r="D109" s="15">
        <v>1030485</v>
      </c>
      <c r="E109" s="8">
        <f t="shared" si="7"/>
        <v>1244405</v>
      </c>
      <c r="F109" s="58">
        <v>12024</v>
      </c>
      <c r="G109" s="7">
        <v>56587</v>
      </c>
      <c r="H109" s="1">
        <f t="shared" si="8"/>
        <v>68611</v>
      </c>
      <c r="I109" s="1">
        <f t="shared" si="9"/>
        <v>225944</v>
      </c>
      <c r="J109" s="1">
        <f t="shared" si="6"/>
        <v>1087072</v>
      </c>
      <c r="K109" s="1">
        <f t="shared" si="10"/>
        <v>1313016</v>
      </c>
      <c r="L109" s="2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s="4" customFormat="1" ht="10.5" customHeight="1">
      <c r="A110" s="6" t="s">
        <v>99</v>
      </c>
      <c r="B110" s="58">
        <v>2236</v>
      </c>
      <c r="C110" s="58">
        <v>1236</v>
      </c>
      <c r="D110" s="15">
        <v>18604</v>
      </c>
      <c r="E110" s="8">
        <f t="shared" si="7"/>
        <v>22076</v>
      </c>
      <c r="F110" s="58">
        <v>294</v>
      </c>
      <c r="G110" s="7">
        <v>4656</v>
      </c>
      <c r="H110" s="1">
        <f t="shared" si="8"/>
        <v>4950</v>
      </c>
      <c r="I110" s="1">
        <f t="shared" si="9"/>
        <v>3766</v>
      </c>
      <c r="J110" s="1">
        <f t="shared" si="6"/>
        <v>23260</v>
      </c>
      <c r="K110" s="1">
        <f t="shared" si="10"/>
        <v>27026</v>
      </c>
      <c r="L110" s="2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s="4" customFormat="1" ht="10.5" customHeight="1">
      <c r="A111" s="6" t="s">
        <v>100</v>
      </c>
      <c r="B111" s="58">
        <v>458</v>
      </c>
      <c r="C111" s="59"/>
      <c r="D111" s="15">
        <v>2005</v>
      </c>
      <c r="E111" s="8">
        <f t="shared" si="7"/>
        <v>2463</v>
      </c>
      <c r="F111" s="58">
        <v>786</v>
      </c>
      <c r="G111" s="7">
        <v>7716</v>
      </c>
      <c r="H111" s="1">
        <f t="shared" si="8"/>
        <v>8502</v>
      </c>
      <c r="I111" s="1">
        <f t="shared" si="9"/>
        <v>1244</v>
      </c>
      <c r="J111" s="1">
        <f t="shared" si="6"/>
        <v>9721</v>
      </c>
      <c r="K111" s="1">
        <f t="shared" si="10"/>
        <v>10965</v>
      </c>
      <c r="L111" s="2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s="4" customFormat="1" ht="10.5" customHeight="1">
      <c r="A112" s="6" t="s">
        <v>101</v>
      </c>
      <c r="B112" s="59"/>
      <c r="C112" s="59"/>
      <c r="D112" s="15">
        <v>0</v>
      </c>
      <c r="E112" s="8">
        <f t="shared" si="7"/>
        <v>0</v>
      </c>
      <c r="F112" s="59"/>
      <c r="G112" s="7">
        <v>0</v>
      </c>
      <c r="H112" s="1">
        <f t="shared" si="8"/>
        <v>0</v>
      </c>
      <c r="I112" s="1">
        <f t="shared" si="9"/>
        <v>0</v>
      </c>
      <c r="J112" s="1">
        <f t="shared" si="6"/>
        <v>0</v>
      </c>
      <c r="K112" s="1">
        <f t="shared" si="10"/>
        <v>0</v>
      </c>
      <c r="L112" s="2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s="4" customFormat="1" ht="10.5" customHeight="1">
      <c r="A113" s="6" t="s">
        <v>102</v>
      </c>
      <c r="B113" s="59"/>
      <c r="C113" s="59"/>
      <c r="D113" s="15">
        <v>0</v>
      </c>
      <c r="E113" s="8">
        <f t="shared" si="7"/>
        <v>0</v>
      </c>
      <c r="F113" s="59"/>
      <c r="G113" s="7">
        <v>0</v>
      </c>
      <c r="H113" s="1">
        <f t="shared" si="8"/>
        <v>0</v>
      </c>
      <c r="I113" s="1">
        <f t="shared" si="9"/>
        <v>0</v>
      </c>
      <c r="J113" s="1">
        <f t="shared" si="6"/>
        <v>0</v>
      </c>
      <c r="K113" s="1">
        <f t="shared" si="10"/>
        <v>0</v>
      </c>
      <c r="L113" s="2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s="4" customFormat="1" ht="10.5" customHeight="1">
      <c r="A114" s="6" t="s">
        <v>103</v>
      </c>
      <c r="B114" s="58">
        <v>32033</v>
      </c>
      <c r="C114" s="58">
        <v>29</v>
      </c>
      <c r="D114" s="15">
        <v>235856</v>
      </c>
      <c r="E114" s="8">
        <f t="shared" si="7"/>
        <v>267918</v>
      </c>
      <c r="F114" s="58">
        <v>318</v>
      </c>
      <c r="G114" s="7">
        <v>1003</v>
      </c>
      <c r="H114" s="1">
        <f t="shared" si="8"/>
        <v>1321</v>
      </c>
      <c r="I114" s="1">
        <f t="shared" si="9"/>
        <v>32380</v>
      </c>
      <c r="J114" s="1">
        <f t="shared" si="6"/>
        <v>236859</v>
      </c>
      <c r="K114" s="1">
        <f t="shared" si="10"/>
        <v>269239</v>
      </c>
      <c r="L114" s="2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s="4" customFormat="1" ht="10.5" customHeight="1">
      <c r="A115" s="6" t="s">
        <v>104</v>
      </c>
      <c r="B115" s="59"/>
      <c r="C115" s="59"/>
      <c r="D115" s="15">
        <v>0</v>
      </c>
      <c r="E115" s="8">
        <f t="shared" si="7"/>
        <v>0</v>
      </c>
      <c r="F115" s="59"/>
      <c r="G115" s="7">
        <v>0</v>
      </c>
      <c r="H115" s="1">
        <f t="shared" si="8"/>
        <v>0</v>
      </c>
      <c r="I115" s="1">
        <f t="shared" si="9"/>
        <v>0</v>
      </c>
      <c r="J115" s="1">
        <f t="shared" si="6"/>
        <v>0</v>
      </c>
      <c r="K115" s="1">
        <f t="shared" si="10"/>
        <v>0</v>
      </c>
      <c r="L115" s="2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s="4" customFormat="1" ht="10.5" customHeight="1">
      <c r="A116" s="6" t="s">
        <v>105</v>
      </c>
      <c r="B116" s="58"/>
      <c r="C116" s="59"/>
      <c r="D116" s="15">
        <v>0</v>
      </c>
      <c r="E116" s="8">
        <f t="shared" si="7"/>
        <v>0</v>
      </c>
      <c r="F116" s="59"/>
      <c r="G116" s="7">
        <v>0</v>
      </c>
      <c r="H116" s="1">
        <f t="shared" si="8"/>
        <v>0</v>
      </c>
      <c r="I116" s="1">
        <f t="shared" si="9"/>
        <v>0</v>
      </c>
      <c r="J116" s="1">
        <f t="shared" si="6"/>
        <v>0</v>
      </c>
      <c r="K116" s="1">
        <f t="shared" si="10"/>
        <v>0</v>
      </c>
      <c r="L116" s="2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s="4" customFormat="1" ht="10.5" customHeight="1">
      <c r="A117" s="6" t="s">
        <v>106</v>
      </c>
      <c r="B117" s="59"/>
      <c r="C117" s="59"/>
      <c r="D117" s="15">
        <v>0</v>
      </c>
      <c r="E117" s="8">
        <f t="shared" si="7"/>
        <v>0</v>
      </c>
      <c r="F117" s="59"/>
      <c r="G117" s="7">
        <v>0</v>
      </c>
      <c r="H117" s="1">
        <f t="shared" si="8"/>
        <v>0</v>
      </c>
      <c r="I117" s="1">
        <f t="shared" si="9"/>
        <v>0</v>
      </c>
      <c r="J117" s="1">
        <f t="shared" si="6"/>
        <v>0</v>
      </c>
      <c r="K117" s="1">
        <f t="shared" si="10"/>
        <v>0</v>
      </c>
      <c r="L117" s="2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s="4" customFormat="1" ht="10.5" customHeight="1">
      <c r="A118" s="6" t="s">
        <v>107</v>
      </c>
      <c r="B118" s="59"/>
      <c r="C118" s="59"/>
      <c r="D118" s="15">
        <v>0</v>
      </c>
      <c r="E118" s="8">
        <f t="shared" si="7"/>
        <v>0</v>
      </c>
      <c r="F118" s="59"/>
      <c r="G118" s="7">
        <v>0</v>
      </c>
      <c r="H118" s="1">
        <f t="shared" si="8"/>
        <v>0</v>
      </c>
      <c r="I118" s="1">
        <f t="shared" si="9"/>
        <v>0</v>
      </c>
      <c r="J118" s="1">
        <f t="shared" si="6"/>
        <v>0</v>
      </c>
      <c r="K118" s="1">
        <f t="shared" si="10"/>
        <v>0</v>
      </c>
      <c r="L118" s="2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s="4" customFormat="1" ht="10.5" customHeight="1">
      <c r="A119" s="6" t="s">
        <v>108</v>
      </c>
      <c r="B119" s="58"/>
      <c r="C119" s="59"/>
      <c r="D119" s="15">
        <v>0</v>
      </c>
      <c r="E119" s="8">
        <f t="shared" si="7"/>
        <v>0</v>
      </c>
      <c r="F119" s="58"/>
      <c r="G119" s="7">
        <v>0</v>
      </c>
      <c r="H119" s="1">
        <f t="shared" si="8"/>
        <v>0</v>
      </c>
      <c r="I119" s="1">
        <f t="shared" si="9"/>
        <v>0</v>
      </c>
      <c r="J119" s="1">
        <f t="shared" si="6"/>
        <v>0</v>
      </c>
      <c r="K119" s="1">
        <f t="shared" si="10"/>
        <v>0</v>
      </c>
      <c r="L119" s="2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s="4" customFormat="1" ht="10.5" customHeight="1">
      <c r="A120" s="6" t="s">
        <v>109</v>
      </c>
      <c r="B120" s="58"/>
      <c r="C120" s="59"/>
      <c r="D120" s="15">
        <v>0</v>
      </c>
      <c r="E120" s="8">
        <f t="shared" si="7"/>
        <v>0</v>
      </c>
      <c r="F120" s="59"/>
      <c r="G120" s="7">
        <v>0</v>
      </c>
      <c r="H120" s="1">
        <f t="shared" si="8"/>
        <v>0</v>
      </c>
      <c r="I120" s="1">
        <f t="shared" si="9"/>
        <v>0</v>
      </c>
      <c r="J120" s="1">
        <f t="shared" si="6"/>
        <v>0</v>
      </c>
      <c r="K120" s="1">
        <f t="shared" si="10"/>
        <v>0</v>
      </c>
      <c r="L120" s="2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s="4" customFormat="1" ht="9" customHeight="1">
      <c r="A121" s="6"/>
      <c r="B121" s="10"/>
      <c r="C121" s="10"/>
      <c r="D121" s="7"/>
      <c r="E121" s="8"/>
      <c r="F121" s="10"/>
      <c r="G121" s="7"/>
      <c r="H121" s="1"/>
      <c r="I121" s="1"/>
      <c r="J121" s="1"/>
      <c r="K121" s="1"/>
      <c r="L121" s="2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2:22" s="4" customFormat="1" ht="9.75" customHeight="1">
      <c r="B122" s="11"/>
      <c r="C122" s="11"/>
      <c r="D122" s="1"/>
      <c r="E122" s="8"/>
      <c r="F122" s="12"/>
      <c r="G122" s="13"/>
      <c r="H122" s="14"/>
      <c r="I122" s="1"/>
      <c r="J122" s="14"/>
      <c r="K122" s="14"/>
      <c r="L122" s="2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s="4" customFormat="1" ht="10.5">
      <c r="A123" s="5"/>
      <c r="B123" s="1">
        <f>SUM(B25:B122)</f>
        <v>1843868</v>
      </c>
      <c r="C123" s="1">
        <f>SUM(C25:C122)</f>
        <v>1034550</v>
      </c>
      <c r="D123" s="1">
        <f>SUM(D25:D120)</f>
        <v>25452147</v>
      </c>
      <c r="E123" s="1">
        <f>SUM(E25:E120)</f>
        <v>28330565</v>
      </c>
      <c r="F123" s="9">
        <f>SUM(F25:F120)</f>
        <v>411032</v>
      </c>
      <c r="G123" s="1">
        <f>SUM(G25:G120)</f>
        <v>5558136</v>
      </c>
      <c r="H123" s="1">
        <f>F123+G123</f>
        <v>5969168</v>
      </c>
      <c r="I123" s="1">
        <f>SUM(I25:I120)</f>
        <v>3289450</v>
      </c>
      <c r="J123" s="1">
        <f>D123+G123</f>
        <v>31010283</v>
      </c>
      <c r="K123" s="1">
        <f>E123+H123</f>
        <v>34299733</v>
      </c>
      <c r="L123" s="2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2:22" s="4" customFormat="1" ht="13.5" customHeight="1">
      <c r="B124" s="14"/>
      <c r="C124" s="14"/>
      <c r="E124" s="1"/>
      <c r="F124" s="14"/>
      <c r="G124" s="14"/>
      <c r="H124" s="14"/>
      <c r="I124" s="14"/>
      <c r="J124" s="14"/>
      <c r="K124" s="14"/>
      <c r="L124" s="2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12" ht="11.25">
      <c r="A125" s="47"/>
      <c r="B125" s="47"/>
      <c r="C125" s="47"/>
      <c r="D125" s="48"/>
      <c r="E125" s="47"/>
      <c r="F125" s="47"/>
      <c r="G125" s="47"/>
      <c r="H125" s="47"/>
      <c r="I125" s="47"/>
      <c r="J125" s="47"/>
      <c r="K125" s="47"/>
      <c r="L125" s="49"/>
    </row>
    <row r="126" spans="1:12" ht="11.25">
      <c r="A126" s="47" t="s">
        <v>110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49"/>
    </row>
    <row r="127" spans="1:12" ht="11.25">
      <c r="A127" s="51" t="s">
        <v>111</v>
      </c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9"/>
    </row>
    <row r="128" spans="1:21" s="53" customFormat="1" ht="9.75">
      <c r="A128" s="52" t="s">
        <v>112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12" ht="11.2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49"/>
    </row>
    <row r="130" spans="1:12" ht="11.25">
      <c r="A130" s="54" t="s">
        <v>113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49"/>
    </row>
    <row r="131" spans="1:12" ht="11.2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49"/>
    </row>
    <row r="132" spans="1:12" ht="11.2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49"/>
    </row>
    <row r="133" spans="1:12" ht="11.2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49"/>
    </row>
    <row r="134" spans="1:12" ht="11.2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49"/>
    </row>
    <row r="135" spans="1:12" ht="11.2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49"/>
    </row>
    <row r="136" spans="1:12" ht="12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49"/>
    </row>
    <row r="137" spans="1:12" ht="11.2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49"/>
    </row>
    <row r="138" spans="1:12" ht="11.2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49"/>
    </row>
    <row r="139" spans="1:12" ht="11.2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49"/>
    </row>
    <row r="140" spans="1:12" ht="11.2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49"/>
    </row>
    <row r="141" spans="1:12" ht="11.2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49"/>
    </row>
    <row r="142" spans="1:12" ht="11.2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49"/>
    </row>
    <row r="143" spans="1:12" ht="11.2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49"/>
    </row>
    <row r="144" spans="1:12" ht="11.2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49"/>
    </row>
    <row r="145" spans="1:12" ht="11.2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49"/>
    </row>
    <row r="146" spans="1:12" ht="11.2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49"/>
    </row>
    <row r="147" spans="1:12" ht="11.2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49"/>
    </row>
    <row r="148" spans="1:12" ht="11.2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49"/>
    </row>
    <row r="149" spans="1:12" ht="11.2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49"/>
    </row>
    <row r="150" spans="1:12" ht="11.2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49"/>
    </row>
    <row r="151" spans="1:12" ht="11.2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49"/>
    </row>
    <row r="152" spans="1:12" ht="11.2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49"/>
    </row>
    <row r="153" spans="1:12" ht="11.2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49"/>
    </row>
    <row r="154" spans="1:12" ht="12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49"/>
    </row>
    <row r="155" spans="1:12" ht="11.2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49"/>
    </row>
    <row r="156" spans="1:12" ht="11.2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49"/>
    </row>
    <row r="157" spans="1:12" ht="11.2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49"/>
    </row>
    <row r="158" spans="1:12" ht="11.2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49"/>
    </row>
    <row r="159" spans="1:12" ht="11.2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49"/>
    </row>
    <row r="160" spans="1:12" ht="11.2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49"/>
    </row>
    <row r="161" spans="1:12" ht="11.2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49"/>
    </row>
    <row r="162" spans="1:12" ht="11.2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49"/>
    </row>
    <row r="163" spans="1:12" ht="11.2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49"/>
    </row>
    <row r="164" spans="1:12" ht="11.2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49"/>
    </row>
    <row r="165" spans="1:12" ht="11.2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49"/>
    </row>
    <row r="166" spans="1:12" ht="11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49"/>
    </row>
    <row r="167" spans="1:12" ht="11.2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49"/>
    </row>
    <row r="168" spans="1:12" ht="11.2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49"/>
    </row>
    <row r="169" spans="1:12" ht="11.2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49"/>
    </row>
    <row r="170" spans="1:12" ht="11.2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49"/>
    </row>
    <row r="171" spans="1:12" ht="11.2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49"/>
    </row>
    <row r="172" spans="1:12" ht="11.2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49"/>
    </row>
    <row r="173" spans="1:12" ht="11.2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49"/>
    </row>
    <row r="174" spans="1:12" ht="11.2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49"/>
    </row>
    <row r="175" spans="1:12" ht="11.2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49"/>
    </row>
    <row r="176" spans="1:12" ht="11.2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49"/>
    </row>
    <row r="177" spans="1:12" ht="11.2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49"/>
    </row>
    <row r="178" spans="1:12" ht="11.2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49"/>
    </row>
    <row r="179" spans="1:12" ht="11.2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49"/>
    </row>
    <row r="180" spans="1:12" ht="11.2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49"/>
    </row>
    <row r="181" spans="1:12" ht="11.2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49"/>
    </row>
    <row r="182" spans="1:12" ht="11.2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49"/>
    </row>
    <row r="183" spans="1:12" ht="11.2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49"/>
    </row>
    <row r="184" spans="1:12" ht="11.2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49"/>
    </row>
    <row r="185" spans="1:12" ht="11.2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49"/>
    </row>
    <row r="186" spans="1:12" ht="11.2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49"/>
    </row>
    <row r="187" spans="1:12" ht="11.2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49"/>
    </row>
    <row r="188" spans="1:12" ht="11.2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49"/>
    </row>
    <row r="189" spans="1:12" ht="11.2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49"/>
    </row>
    <row r="190" spans="1:12" ht="11.2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49"/>
    </row>
    <row r="191" spans="1:12" ht="11.2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49"/>
    </row>
    <row r="192" spans="1:12" ht="11.2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49"/>
    </row>
    <row r="193" spans="1:12" ht="11.2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49"/>
    </row>
    <row r="194" spans="1:12" ht="11.2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49"/>
    </row>
    <row r="195" spans="1:12" ht="11.2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49"/>
    </row>
    <row r="196" spans="1:12" ht="11.2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49"/>
    </row>
    <row r="197" spans="1:12" ht="11.2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49"/>
    </row>
    <row r="198" spans="1:12" ht="11.2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49"/>
    </row>
    <row r="199" spans="1:12" ht="11.2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49"/>
    </row>
    <row r="200" spans="1:12" ht="11.2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49"/>
    </row>
    <row r="201" spans="1:12" ht="11.2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49"/>
    </row>
    <row r="202" spans="1:12" ht="11.2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49"/>
    </row>
    <row r="203" spans="1:12" ht="11.2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49"/>
    </row>
    <row r="204" spans="1:12" ht="11.2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49"/>
    </row>
    <row r="205" spans="1:12" ht="11.2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49"/>
    </row>
    <row r="206" spans="1:12" ht="11.2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49"/>
    </row>
    <row r="207" spans="1:12" ht="11.2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49"/>
    </row>
    <row r="208" spans="1:12" ht="11.2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49"/>
    </row>
    <row r="209" spans="1:12" ht="11.2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49"/>
    </row>
    <row r="210" spans="1:12" ht="11.2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49"/>
    </row>
    <row r="211" spans="1:12" ht="11.2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49"/>
    </row>
    <row r="212" spans="1:12" ht="11.2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49"/>
    </row>
    <row r="213" spans="1:12" ht="11.2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49"/>
    </row>
    <row r="214" spans="1:12" ht="11.2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49"/>
    </row>
    <row r="215" spans="1:12" ht="11.2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49"/>
    </row>
    <row r="216" spans="1:12" ht="11.2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49"/>
    </row>
    <row r="217" spans="1:12" ht="11.2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49"/>
    </row>
    <row r="218" spans="1:12" ht="11.2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49"/>
    </row>
    <row r="219" spans="1:12" ht="11.2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49"/>
    </row>
    <row r="220" spans="1:12" ht="11.2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49"/>
    </row>
    <row r="221" spans="1:12" ht="11.2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49"/>
    </row>
    <row r="222" spans="1:12" ht="11.2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49"/>
    </row>
    <row r="223" spans="1:12" ht="11.2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49"/>
    </row>
    <row r="224" spans="1:12" ht="11.2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49"/>
    </row>
    <row r="225" spans="1:12" ht="11.2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49"/>
    </row>
    <row r="226" spans="1:12" ht="11.2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49"/>
    </row>
    <row r="227" spans="1:12" ht="11.2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49"/>
    </row>
    <row r="228" spans="1:12" ht="11.2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49"/>
    </row>
    <row r="229" spans="1:12" ht="11.2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49"/>
    </row>
    <row r="230" spans="1:12" ht="11.2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49"/>
    </row>
    <row r="231" spans="1:12" ht="11.2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49"/>
    </row>
    <row r="232" spans="1:12" ht="11.2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49"/>
    </row>
    <row r="233" spans="1:12" ht="11.2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49"/>
    </row>
    <row r="234" spans="1:12" ht="11.2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49"/>
    </row>
    <row r="235" spans="1:12" ht="11.2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49"/>
    </row>
    <row r="236" spans="1:12" ht="11.2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49"/>
    </row>
    <row r="237" spans="1:12" ht="11.2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49"/>
    </row>
    <row r="238" spans="1:12" ht="11.2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49"/>
    </row>
    <row r="239" spans="1:12" ht="11.2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49"/>
    </row>
    <row r="240" spans="1:12" ht="11.2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49"/>
    </row>
    <row r="241" spans="1:12" ht="11.2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49"/>
    </row>
    <row r="242" spans="1:12" ht="11.2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49"/>
    </row>
    <row r="243" spans="1:12" ht="11.2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49"/>
    </row>
    <row r="244" spans="1:12" ht="11.2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49"/>
    </row>
    <row r="245" spans="1:12" ht="11.2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49"/>
    </row>
    <row r="246" spans="1:12" ht="11.2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49"/>
    </row>
    <row r="247" spans="1:12" ht="11.2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49"/>
    </row>
    <row r="248" spans="1:12" ht="11.2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49"/>
    </row>
    <row r="249" spans="1:12" ht="11.2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49"/>
    </row>
    <row r="250" spans="1:12" ht="11.2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49"/>
    </row>
    <row r="251" spans="1:12" ht="11.2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49"/>
    </row>
    <row r="252" spans="1:12" ht="11.2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49"/>
    </row>
    <row r="253" spans="1:12" ht="11.2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49"/>
    </row>
    <row r="254" spans="1:12" ht="11.2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49"/>
    </row>
    <row r="255" spans="1:12" ht="11.2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49"/>
    </row>
    <row r="256" spans="1:12" ht="11.2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49"/>
    </row>
  </sheetData>
  <mergeCells count="11">
    <mergeCell ref="A1:K1"/>
    <mergeCell ref="D2:F2"/>
    <mergeCell ref="A5:K5"/>
    <mergeCell ref="A7:K7"/>
    <mergeCell ref="B21:C21"/>
    <mergeCell ref="B23:C23"/>
    <mergeCell ref="A9:K9"/>
    <mergeCell ref="A12:K12"/>
    <mergeCell ref="A14:K14"/>
    <mergeCell ref="A15:K15"/>
    <mergeCell ref="F22:H22"/>
  </mergeCells>
  <printOptions horizontalCentered="1" verticalCentered="1"/>
  <pageMargins left="0.2361111111111111" right="0.15763888888888888" top="0.2361111111111111" bottom="0.35416666666666663" header="0.5118055555555555" footer="0.1965277777777777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Campagne 2013/2014/Mois d'avril 2014</dc:title>
  <dc:subject>Statistique mensuelle des vins - Sorties des chais des récoltants</dc:subject>
  <dc:creator>DGDDI-Bureau F3 - Contributions indirectes (Statistiques viti-vinicoles)</dc:creator>
  <cp:keywords/>
  <dc:description/>
  <cp:lastModifiedBy>dgddi</cp:lastModifiedBy>
  <cp:lastPrinted>2014-06-26T15:05:23Z</cp:lastPrinted>
  <dcterms:created xsi:type="dcterms:W3CDTF">2012-05-07T13:48:50Z</dcterms:created>
  <dcterms:modified xsi:type="dcterms:W3CDTF">2014-07-04T09:32:08Z</dcterms:modified>
  <cp:category/>
  <cp:version/>
  <cp:contentType/>
  <cp:contentStatus/>
</cp:coreProperties>
</file>