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<sst xmlns="http://schemas.openxmlformats.org/spreadsheetml/2006/main" count="130" uniqueCount="123">
  <si>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</si>
  <si>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</si>
  <si>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</si>
  <si>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</si>
  <si>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</si>
  <si>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</si>
  <si>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</si>
  <si>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</si>
  <si>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</si>
  <si>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</si>
  <si>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</si>
  <si>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</si>
  <si>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</si>
  <si>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</si>
  <si>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</si>
  <si>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</si>
  <si>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</si>
  <si>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</si>
  <si>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</si>
  <si>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</si>
  <si>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</si>
  <si>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</si>
  <si>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</si>
  <si>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</si>
  <si>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</si>
  <si>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</si>
  <si>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</si>
  <si>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</si>
  <si>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</si>
  <si>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</si>
  <si>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</si>
  <si>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</si>
  <si>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</si>
  <si>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</si>
  <si>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</si>
  <si>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</si>
  <si>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</si>
  <si>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</si>
  <si>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</si>
  <si>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</si>
  <si>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</si>
  <si>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</si>
  <si>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</si>
  <si>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</si>
  <si>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</si>
  <si>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</si>
  <si>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</si>
  <si>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</si>
  <si>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</si>
  <si>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</si>
  <si>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</si>
  <si>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</si>
  <si>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</si>
  <si>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</si>
  <si>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</si>
  <si>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</si>
  <si>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</si>
  <si>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</si>
  <si>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</si>
  <si>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</si>
  <si>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</si>
  <si>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</si>
  <si>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</si>
  <si>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</si>
  <si>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</si>
  <si>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</si>
  <si>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</si>
  <si>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</si>
  <si>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</si>
  <si>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</si>
  <si>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</si>
  <si>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</si>
  <si>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</si>
  <si>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</si>
  <si>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</si>
  <si>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</si>
  <si>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</si>
  <si>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</si>
  <si>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</si>
  <si>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</si>
  <si>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</si>
  <si>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</si>
  <si>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</si>
  <si>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</si>
  <si>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</si>
  <si>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</si>
  <si>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</si>
  <si>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</si>
  <si>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</si>
  <si>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</si>
  <si>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</si>
  <si>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</si>
  <si>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</si>
  <si>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</si>
  <si>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</si>
  <si>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</si>
  <si>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</si>
  <si>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</si>
  <si>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</si>
  <si>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</si>
  <si>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</si>
  <si>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</si>
  <si>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</si>
  <si>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</si>
  <si>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</si>
  <si>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</si>
  <si>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</si>
  <si>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</si>
  <si>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</si>
  <si>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</si>
  <si>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</si>
  <si>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</si>
  <si>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</si>
  <si>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</si>
  <si>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</si>
  <si>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</si>
  <si>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</si>
  <si>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</si>
  <si>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>CAMPAGNE 2016-2017</t>
  </si>
  <si>
    <t xml:space="preserve">MINISTERE DE L'ACTION </t>
  </si>
  <si>
    <t xml:space="preserve">        ET DES COMPTES PUBLICS</t>
  </si>
  <si>
    <t>JUILLET</t>
  </si>
  <si>
    <t>MOIS DE 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</si>
</sst>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N87" sqref="N87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120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118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121</v>
      </c>
      <c r="C23" s="59"/>
      <c r="D23" s="32" t="s">
        <v>13</v>
      </c>
      <c r="E23" s="31" t="s">
        <v>14</v>
      </c>
      <c r="F23" s="33" t="s">
        <v>121</v>
      </c>
      <c r="G23" s="34" t="s">
        <v>13</v>
      </c>
      <c r="H23" s="33" t="s">
        <v>14</v>
      </c>
      <c r="I23" s="33" t="s">
        <v>121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3118</v>
      </c>
      <c r="C25" s="52">
        <v>60</v>
      </c>
      <c r="D25" s="39">
        <v>25668</v>
      </c>
      <c r="E25" s="40">
        <f>SUM(B25:D25)</f>
        <v>28846</v>
      </c>
      <c r="F25" s="52">
        <v>632</v>
      </c>
      <c r="G25" s="41">
        <v>6838</v>
      </c>
      <c r="H25" s="42">
        <f>SUM(F25:G25)</f>
        <v>7470</v>
      </c>
      <c r="I25" s="42">
        <f>SUM(B25+C25+F25)</f>
        <v>3810</v>
      </c>
      <c r="J25" s="42">
        <f>D25+G25</f>
        <v>32506</v>
      </c>
      <c r="K25" s="42">
        <f>SUM(I25:J25)</f>
        <v>36316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7650</v>
      </c>
      <c r="C26" s="52">
        <v>0</v>
      </c>
      <c r="D26" s="39">
        <v>103638</v>
      </c>
      <c r="E26" s="40">
        <f aca="true" t="shared" si="0" ref="E26:E89">SUM(B26:D26)</f>
        <v>111288</v>
      </c>
      <c r="F26" s="52">
        <v>616</v>
      </c>
      <c r="G26" s="41">
        <v>5630</v>
      </c>
      <c r="H26" s="42">
        <f aca="true" t="shared" si="1" ref="H26:H89">SUM(F26:G26)</f>
        <v>6246</v>
      </c>
      <c r="I26" s="42">
        <f aca="true" t="shared" si="2" ref="I26:I89">SUM(B26+C26+F26)</f>
        <v>8266</v>
      </c>
      <c r="J26" s="42">
        <f aca="true" t="shared" si="3" ref="J26:J41">SUM(D26+G26)</f>
        <v>109268</v>
      </c>
      <c r="K26" s="42">
        <f aca="true" t="shared" si="4" ref="K26:K89">SUM(I26:J26)</f>
        <v>117534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2314</v>
      </c>
      <c r="C27" s="52">
        <v>13</v>
      </c>
      <c r="D27" s="39">
        <v>17332</v>
      </c>
      <c r="E27" s="40">
        <f t="shared" si="0"/>
        <v>19659</v>
      </c>
      <c r="F27" s="52">
        <v>107</v>
      </c>
      <c r="G27" s="41">
        <v>1552</v>
      </c>
      <c r="H27" s="42">
        <f t="shared" si="1"/>
        <v>1659</v>
      </c>
      <c r="I27" s="42">
        <f t="shared" si="2"/>
        <v>2434</v>
      </c>
      <c r="J27" s="42">
        <f t="shared" si="3"/>
        <v>18884</v>
      </c>
      <c r="K27" s="42">
        <f t="shared" si="4"/>
        <v>21318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1893</v>
      </c>
      <c r="C28" s="52">
        <v>3220</v>
      </c>
      <c r="D28" s="39">
        <v>32432</v>
      </c>
      <c r="E28" s="40">
        <f t="shared" si="0"/>
        <v>37545</v>
      </c>
      <c r="F28" s="52">
        <v>343</v>
      </c>
      <c r="G28" s="41">
        <v>5131</v>
      </c>
      <c r="H28" s="42">
        <f t="shared" si="1"/>
        <v>5474</v>
      </c>
      <c r="I28" s="42">
        <f t="shared" si="2"/>
        <v>5456</v>
      </c>
      <c r="J28" s="42">
        <f t="shared" si="3"/>
        <v>37563</v>
      </c>
      <c r="K28" s="42">
        <f t="shared" si="4"/>
        <v>43019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2</v>
      </c>
      <c r="C29" s="52">
        <v>661</v>
      </c>
      <c r="D29" s="39">
        <v>4032</v>
      </c>
      <c r="E29" s="40">
        <f t="shared" si="0"/>
        <v>4695</v>
      </c>
      <c r="F29" s="52">
        <v>111</v>
      </c>
      <c r="G29" s="41">
        <v>292</v>
      </c>
      <c r="H29" s="42">
        <f t="shared" si="1"/>
        <v>403</v>
      </c>
      <c r="I29" s="42">
        <f t="shared" si="2"/>
        <v>774</v>
      </c>
      <c r="J29" s="42">
        <f t="shared" si="3"/>
        <v>4324</v>
      </c>
      <c r="K29" s="42">
        <f t="shared" si="4"/>
        <v>5098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17495</v>
      </c>
      <c r="C31" s="52">
        <v>79195</v>
      </c>
      <c r="D31" s="39">
        <v>689116</v>
      </c>
      <c r="E31" s="40">
        <f t="shared" si="0"/>
        <v>785806</v>
      </c>
      <c r="F31" s="52">
        <v>8113</v>
      </c>
      <c r="G31" s="41">
        <v>72838</v>
      </c>
      <c r="H31" s="42">
        <f t="shared" si="1"/>
        <v>80951</v>
      </c>
      <c r="I31" s="42">
        <f t="shared" si="2"/>
        <v>104803</v>
      </c>
      <c r="J31" s="42">
        <f t="shared" si="3"/>
        <v>761954</v>
      </c>
      <c r="K31" s="42">
        <f t="shared" si="4"/>
        <v>866757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344</v>
      </c>
      <c r="D33" s="39">
        <v>1138</v>
      </c>
      <c r="E33" s="40">
        <f t="shared" si="0"/>
        <v>1482</v>
      </c>
      <c r="F33" s="52">
        <v>7</v>
      </c>
      <c r="G33" s="41">
        <v>147</v>
      </c>
      <c r="H33" s="42">
        <f t="shared" si="1"/>
        <v>154</v>
      </c>
      <c r="I33" s="42">
        <f t="shared" si="2"/>
        <v>351</v>
      </c>
      <c r="J33" s="42">
        <f t="shared" si="3"/>
        <v>1285</v>
      </c>
      <c r="K33" s="42">
        <f t="shared" si="4"/>
        <v>1636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11468</v>
      </c>
      <c r="C34" s="52">
        <v>0</v>
      </c>
      <c r="D34" s="39">
        <v>263513</v>
      </c>
      <c r="E34" s="40">
        <f t="shared" si="0"/>
        <v>274981</v>
      </c>
      <c r="F34" s="52">
        <v>90</v>
      </c>
      <c r="G34" s="41">
        <v>14646</v>
      </c>
      <c r="H34" s="42">
        <f t="shared" si="1"/>
        <v>14736</v>
      </c>
      <c r="I34" s="42">
        <f t="shared" si="2"/>
        <v>11558</v>
      </c>
      <c r="J34" s="42">
        <f t="shared" si="3"/>
        <v>278159</v>
      </c>
      <c r="K34" s="42">
        <f t="shared" si="4"/>
        <v>289717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94365</v>
      </c>
      <c r="C35" s="52">
        <v>271644</v>
      </c>
      <c r="D35" s="39">
        <v>3451196</v>
      </c>
      <c r="E35" s="40">
        <f t="shared" si="0"/>
        <v>3817205</v>
      </c>
      <c r="F35" s="52">
        <v>43516</v>
      </c>
      <c r="G35" s="41">
        <v>594920</v>
      </c>
      <c r="H35" s="42">
        <f t="shared" si="1"/>
        <v>638436</v>
      </c>
      <c r="I35" s="42">
        <f t="shared" si="2"/>
        <v>409525</v>
      </c>
      <c r="J35" s="42">
        <f t="shared" si="3"/>
        <v>4046116</v>
      </c>
      <c r="K35" s="42">
        <f t="shared" si="4"/>
        <v>4455641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1115</v>
      </c>
      <c r="C36" s="52">
        <v>93</v>
      </c>
      <c r="D36" s="39">
        <v>7900</v>
      </c>
      <c r="E36" s="40">
        <f t="shared" si="0"/>
        <v>9108</v>
      </c>
      <c r="F36" s="52">
        <v>93</v>
      </c>
      <c r="G36" s="41">
        <v>1032</v>
      </c>
      <c r="H36" s="42">
        <f t="shared" si="1"/>
        <v>1125</v>
      </c>
      <c r="I36" s="42">
        <f t="shared" si="2"/>
        <v>1301</v>
      </c>
      <c r="J36" s="42">
        <f t="shared" si="3"/>
        <v>8932</v>
      </c>
      <c r="K36" s="42">
        <f t="shared" si="4"/>
        <v>10233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17537</v>
      </c>
      <c r="C37" s="52">
        <v>9050</v>
      </c>
      <c r="D37" s="39">
        <v>455531</v>
      </c>
      <c r="E37" s="40">
        <f t="shared" si="0"/>
        <v>482118</v>
      </c>
      <c r="F37" s="52">
        <v>734</v>
      </c>
      <c r="G37" s="41">
        <v>17591</v>
      </c>
      <c r="H37" s="42">
        <f t="shared" si="1"/>
        <v>18325</v>
      </c>
      <c r="I37" s="42">
        <f t="shared" si="2"/>
        <v>27321</v>
      </c>
      <c r="J37" s="42">
        <f t="shared" si="3"/>
        <v>473122</v>
      </c>
      <c r="K37" s="42">
        <f t="shared" si="4"/>
        <v>500443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181</v>
      </c>
      <c r="C38" s="52">
        <v>0</v>
      </c>
      <c r="D38" s="39">
        <v>0</v>
      </c>
      <c r="E38" s="40">
        <f t="shared" si="0"/>
        <v>181</v>
      </c>
      <c r="F38" s="52">
        <v>0</v>
      </c>
      <c r="G38" s="41">
        <v>0</v>
      </c>
      <c r="H38" s="42">
        <f t="shared" si="1"/>
        <v>0</v>
      </c>
      <c r="I38" s="42">
        <f t="shared" si="2"/>
        <v>181</v>
      </c>
      <c r="J38" s="42">
        <f t="shared" si="3"/>
        <v>0</v>
      </c>
      <c r="K38" s="42">
        <f t="shared" si="4"/>
        <v>181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17</v>
      </c>
      <c r="C39" s="52">
        <v>6</v>
      </c>
      <c r="D39" s="39">
        <v>116</v>
      </c>
      <c r="E39" s="40">
        <f t="shared" si="0"/>
        <v>139</v>
      </c>
      <c r="F39" s="52">
        <v>1</v>
      </c>
      <c r="G39" s="41">
        <v>2</v>
      </c>
      <c r="H39" s="42">
        <f t="shared" si="1"/>
        <v>3</v>
      </c>
      <c r="I39" s="42">
        <f t="shared" si="2"/>
        <v>24</v>
      </c>
      <c r="J39" s="42">
        <f t="shared" si="3"/>
        <v>118</v>
      </c>
      <c r="K39" s="42">
        <f t="shared" si="4"/>
        <v>142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18</v>
      </c>
      <c r="C40" s="52">
        <v>290</v>
      </c>
      <c r="D40" s="39">
        <v>2168174</v>
      </c>
      <c r="E40" s="40">
        <f t="shared" si="0"/>
        <v>2168482</v>
      </c>
      <c r="F40" s="52">
        <v>1176</v>
      </c>
      <c r="G40" s="41">
        <v>1136669</v>
      </c>
      <c r="H40" s="42">
        <f t="shared" si="1"/>
        <v>1137845</v>
      </c>
      <c r="I40" s="42">
        <f t="shared" si="2"/>
        <v>1484</v>
      </c>
      <c r="J40" s="42">
        <f t="shared" si="3"/>
        <v>3304843</v>
      </c>
      <c r="K40" s="42">
        <f t="shared" si="4"/>
        <v>3306327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370</v>
      </c>
      <c r="C41" s="52">
        <v>6431</v>
      </c>
      <c r="D41" s="39">
        <v>3828832</v>
      </c>
      <c r="E41" s="40">
        <f t="shared" si="0"/>
        <v>3835633</v>
      </c>
      <c r="F41" s="52">
        <v>891</v>
      </c>
      <c r="G41" s="41">
        <v>144579</v>
      </c>
      <c r="H41" s="42">
        <f t="shared" si="1"/>
        <v>145470</v>
      </c>
      <c r="I41" s="42">
        <f t="shared" si="2"/>
        <v>7692</v>
      </c>
      <c r="J41" s="42">
        <f t="shared" si="3"/>
        <v>3973411</v>
      </c>
      <c r="K41" s="42">
        <f t="shared" si="4"/>
        <v>3981103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27396</v>
      </c>
      <c r="C42" s="52">
        <v>65</v>
      </c>
      <c r="D42" s="39">
        <v>261531</v>
      </c>
      <c r="E42" s="40">
        <f t="shared" si="0"/>
        <v>288992</v>
      </c>
      <c r="F42" s="52">
        <v>48</v>
      </c>
      <c r="G42" s="41">
        <v>490</v>
      </c>
      <c r="H42" s="42">
        <f t="shared" si="1"/>
        <v>538</v>
      </c>
      <c r="I42" s="42">
        <f t="shared" si="2"/>
        <v>27509</v>
      </c>
      <c r="J42" s="42">
        <f aca="true" t="shared" si="5" ref="J42:J87">SUM(D42+G42)</f>
        <v>262021</v>
      </c>
      <c r="K42" s="42">
        <f t="shared" si="4"/>
        <v>289530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203</v>
      </c>
      <c r="D43" s="39">
        <v>1339</v>
      </c>
      <c r="E43" s="40">
        <f t="shared" si="0"/>
        <v>1542</v>
      </c>
      <c r="F43" s="52">
        <v>0</v>
      </c>
      <c r="G43" s="41">
        <v>0</v>
      </c>
      <c r="H43" s="42">
        <f t="shared" si="1"/>
        <v>0</v>
      </c>
      <c r="I43" s="42">
        <f t="shared" si="2"/>
        <v>203</v>
      </c>
      <c r="J43" s="42">
        <f t="shared" si="5"/>
        <v>1339</v>
      </c>
      <c r="K43" s="42">
        <f t="shared" si="4"/>
        <v>1542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5547</v>
      </c>
      <c r="C44" s="52">
        <v>1677</v>
      </c>
      <c r="D44" s="39">
        <v>75028</v>
      </c>
      <c r="E44" s="40">
        <f t="shared" si="0"/>
        <v>82252</v>
      </c>
      <c r="F44" s="52">
        <v>739</v>
      </c>
      <c r="G44" s="41">
        <v>3886</v>
      </c>
      <c r="H44" s="42">
        <f t="shared" si="1"/>
        <v>4625</v>
      </c>
      <c r="I44" s="42">
        <f t="shared" si="2"/>
        <v>7963</v>
      </c>
      <c r="J44" s="42">
        <f t="shared" si="5"/>
        <v>78914</v>
      </c>
      <c r="K44" s="42">
        <f t="shared" si="4"/>
        <v>86877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17514</v>
      </c>
      <c r="C45" s="52">
        <v>33103</v>
      </c>
      <c r="D45" s="39">
        <v>271061</v>
      </c>
      <c r="E45" s="40">
        <f t="shared" si="0"/>
        <v>321678</v>
      </c>
      <c r="F45" s="52">
        <v>5206</v>
      </c>
      <c r="G45" s="41">
        <v>26814</v>
      </c>
      <c r="H45" s="42">
        <f t="shared" si="1"/>
        <v>32020</v>
      </c>
      <c r="I45" s="42">
        <f t="shared" si="2"/>
        <v>55823</v>
      </c>
      <c r="J45" s="42">
        <f t="shared" si="5"/>
        <v>297875</v>
      </c>
      <c r="K45" s="42">
        <f t="shared" si="4"/>
        <v>353698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95140</v>
      </c>
      <c r="C46" s="52">
        <v>7641</v>
      </c>
      <c r="D46" s="39">
        <v>1823244</v>
      </c>
      <c r="E46" s="40">
        <f t="shared" si="0"/>
        <v>1926025</v>
      </c>
      <c r="F46" s="52">
        <v>97169</v>
      </c>
      <c r="G46" s="41">
        <v>599714</v>
      </c>
      <c r="H46" s="42">
        <f t="shared" si="1"/>
        <v>696883</v>
      </c>
      <c r="I46" s="42">
        <f t="shared" si="2"/>
        <v>199950</v>
      </c>
      <c r="J46" s="42">
        <f t="shared" si="5"/>
        <v>2422958</v>
      </c>
      <c r="K46" s="42">
        <f t="shared" si="4"/>
        <v>2622908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48905</v>
      </c>
      <c r="C49" s="52">
        <v>576</v>
      </c>
      <c r="D49" s="39">
        <v>402716</v>
      </c>
      <c r="E49" s="40">
        <f t="shared" si="0"/>
        <v>452197</v>
      </c>
      <c r="F49" s="52">
        <v>1552</v>
      </c>
      <c r="G49" s="41">
        <v>16698</v>
      </c>
      <c r="H49" s="42">
        <f t="shared" si="1"/>
        <v>18250</v>
      </c>
      <c r="I49" s="42">
        <f t="shared" si="2"/>
        <v>51033</v>
      </c>
      <c r="J49" s="42">
        <f t="shared" si="5"/>
        <v>419414</v>
      </c>
      <c r="K49" s="42">
        <f t="shared" si="4"/>
        <v>470447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4</v>
      </c>
      <c r="D50" s="39">
        <v>102</v>
      </c>
      <c r="E50" s="40">
        <f t="shared" si="0"/>
        <v>106</v>
      </c>
      <c r="F50" s="52">
        <v>4</v>
      </c>
      <c r="G50" s="41">
        <v>62</v>
      </c>
      <c r="H50" s="42">
        <f t="shared" si="1"/>
        <v>66</v>
      </c>
      <c r="I50" s="42">
        <f t="shared" si="2"/>
        <v>8</v>
      </c>
      <c r="J50" s="42">
        <f t="shared" si="5"/>
        <v>164</v>
      </c>
      <c r="K50" s="42">
        <f t="shared" si="4"/>
        <v>172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81323</v>
      </c>
      <c r="C51" s="52">
        <v>9320</v>
      </c>
      <c r="D51" s="39">
        <v>946293</v>
      </c>
      <c r="E51" s="40">
        <f t="shared" si="0"/>
        <v>1036936</v>
      </c>
      <c r="F51" s="52">
        <v>4021</v>
      </c>
      <c r="G51" s="41">
        <v>61518</v>
      </c>
      <c r="H51" s="42">
        <f t="shared" si="1"/>
        <v>65539</v>
      </c>
      <c r="I51" s="42">
        <f t="shared" si="2"/>
        <v>94664</v>
      </c>
      <c r="J51" s="42">
        <f t="shared" si="5"/>
        <v>1007811</v>
      </c>
      <c r="K51" s="42">
        <f t="shared" si="4"/>
        <v>1102475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112828</v>
      </c>
      <c r="C55" s="52">
        <v>200377</v>
      </c>
      <c r="D55" s="39">
        <v>2464375</v>
      </c>
      <c r="E55" s="40">
        <f t="shared" si="0"/>
        <v>2777580</v>
      </c>
      <c r="F55" s="52">
        <v>54908</v>
      </c>
      <c r="G55" s="41">
        <v>420752</v>
      </c>
      <c r="H55" s="42">
        <f t="shared" si="1"/>
        <v>475660</v>
      </c>
      <c r="I55" s="42">
        <f t="shared" si="2"/>
        <v>368113</v>
      </c>
      <c r="J55" s="42">
        <f t="shared" si="5"/>
        <v>2885127</v>
      </c>
      <c r="K55" s="42">
        <f t="shared" si="4"/>
        <v>3253240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5618</v>
      </c>
      <c r="C56" s="52">
        <v>3440</v>
      </c>
      <c r="D56" s="39">
        <v>85273</v>
      </c>
      <c r="E56" s="40">
        <f t="shared" si="0"/>
        <v>94331</v>
      </c>
      <c r="F56" s="52">
        <v>895</v>
      </c>
      <c r="G56" s="41">
        <v>18739</v>
      </c>
      <c r="H56" s="42">
        <f t="shared" si="1"/>
        <v>19634</v>
      </c>
      <c r="I56" s="42">
        <f t="shared" si="2"/>
        <v>9953</v>
      </c>
      <c r="J56" s="42">
        <f t="shared" si="5"/>
        <v>104012</v>
      </c>
      <c r="K56" s="42">
        <f t="shared" si="4"/>
        <v>113965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16311</v>
      </c>
      <c r="C57" s="52">
        <v>106346</v>
      </c>
      <c r="D57" s="39">
        <v>1139570</v>
      </c>
      <c r="E57" s="40">
        <f t="shared" si="0"/>
        <v>1262227</v>
      </c>
      <c r="F57" s="52">
        <v>81790</v>
      </c>
      <c r="G57" s="41">
        <v>782323</v>
      </c>
      <c r="H57" s="42">
        <f t="shared" si="1"/>
        <v>864113</v>
      </c>
      <c r="I57" s="42">
        <f t="shared" si="2"/>
        <v>204447</v>
      </c>
      <c r="J57" s="42">
        <f t="shared" si="5"/>
        <v>1921893</v>
      </c>
      <c r="K57" s="42">
        <f t="shared" si="4"/>
        <v>2126340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587407</v>
      </c>
      <c r="C58" s="52">
        <v>774</v>
      </c>
      <c r="D58" s="39">
        <v>4308522</v>
      </c>
      <c r="E58" s="40">
        <f t="shared" si="0"/>
        <v>4896703</v>
      </c>
      <c r="F58" s="52">
        <v>12534</v>
      </c>
      <c r="G58" s="41">
        <v>125150</v>
      </c>
      <c r="H58" s="42">
        <f t="shared" si="1"/>
        <v>137684</v>
      </c>
      <c r="I58" s="42">
        <f t="shared" si="2"/>
        <v>600715</v>
      </c>
      <c r="J58" s="42">
        <f t="shared" si="5"/>
        <v>4433672</v>
      </c>
      <c r="K58" s="42">
        <f t="shared" si="4"/>
        <v>5034387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73781</v>
      </c>
      <c r="C59" s="52">
        <v>299257</v>
      </c>
      <c r="D59" s="39">
        <v>3608714</v>
      </c>
      <c r="E59" s="40">
        <f t="shared" si="0"/>
        <v>3981752</v>
      </c>
      <c r="F59" s="52">
        <v>54591</v>
      </c>
      <c r="G59" s="41">
        <v>686222</v>
      </c>
      <c r="H59" s="42">
        <f t="shared" si="1"/>
        <v>740813</v>
      </c>
      <c r="I59" s="42">
        <f t="shared" si="2"/>
        <v>427629</v>
      </c>
      <c r="J59" s="42">
        <f t="shared" si="5"/>
        <v>4294936</v>
      </c>
      <c r="K59" s="42">
        <f t="shared" si="4"/>
        <v>4722565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1781</v>
      </c>
      <c r="C61" s="52">
        <v>252</v>
      </c>
      <c r="D61" s="39">
        <v>18859</v>
      </c>
      <c r="E61" s="40">
        <f t="shared" si="0"/>
        <v>20892</v>
      </c>
      <c r="F61" s="52">
        <v>101</v>
      </c>
      <c r="G61" s="41">
        <v>2000</v>
      </c>
      <c r="H61" s="42">
        <f t="shared" si="1"/>
        <v>2101</v>
      </c>
      <c r="I61" s="42">
        <f t="shared" si="2"/>
        <v>2134</v>
      </c>
      <c r="J61" s="42">
        <f t="shared" si="5"/>
        <v>20859</v>
      </c>
      <c r="K61" s="42">
        <f t="shared" si="4"/>
        <v>22993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46932</v>
      </c>
      <c r="C62" s="52">
        <v>4</v>
      </c>
      <c r="D62" s="39">
        <v>485473</v>
      </c>
      <c r="E62" s="40">
        <f t="shared" si="0"/>
        <v>532409</v>
      </c>
      <c r="F62" s="52">
        <v>3443</v>
      </c>
      <c r="G62" s="41">
        <v>44994</v>
      </c>
      <c r="H62" s="42">
        <f t="shared" si="1"/>
        <v>48437</v>
      </c>
      <c r="I62" s="42">
        <f t="shared" si="2"/>
        <v>50379</v>
      </c>
      <c r="J62" s="42">
        <f t="shared" si="5"/>
        <v>530467</v>
      </c>
      <c r="K62" s="42">
        <f t="shared" si="4"/>
        <v>580846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379</v>
      </c>
      <c r="C63" s="52">
        <v>81</v>
      </c>
      <c r="D63" s="39">
        <v>10033</v>
      </c>
      <c r="E63" s="40">
        <f t="shared" si="0"/>
        <v>10493</v>
      </c>
      <c r="F63" s="52">
        <v>174</v>
      </c>
      <c r="G63" s="41">
        <v>2528</v>
      </c>
      <c r="H63" s="42">
        <f t="shared" si="1"/>
        <v>2702</v>
      </c>
      <c r="I63" s="42">
        <f t="shared" si="2"/>
        <v>634</v>
      </c>
      <c r="J63" s="42">
        <f t="shared" si="5"/>
        <v>12561</v>
      </c>
      <c r="K63" s="42">
        <f t="shared" si="4"/>
        <v>13195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4786</v>
      </c>
      <c r="C64" s="52">
        <v>12</v>
      </c>
      <c r="D64" s="39">
        <v>58369</v>
      </c>
      <c r="E64" s="40">
        <f t="shared" si="0"/>
        <v>63167</v>
      </c>
      <c r="F64" s="52">
        <v>724</v>
      </c>
      <c r="G64" s="41">
        <v>6416</v>
      </c>
      <c r="H64" s="42">
        <f t="shared" si="1"/>
        <v>7140</v>
      </c>
      <c r="I64" s="42">
        <f t="shared" si="2"/>
        <v>5522</v>
      </c>
      <c r="J64" s="42">
        <f t="shared" si="5"/>
        <v>64785</v>
      </c>
      <c r="K64" s="42">
        <f t="shared" si="4"/>
        <v>70307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1410</v>
      </c>
      <c r="C65" s="52">
        <v>2136</v>
      </c>
      <c r="D65" s="39">
        <v>34775</v>
      </c>
      <c r="E65" s="40">
        <f t="shared" si="0"/>
        <v>38321</v>
      </c>
      <c r="F65" s="52">
        <v>1641</v>
      </c>
      <c r="G65" s="41">
        <v>20186</v>
      </c>
      <c r="H65" s="42">
        <f t="shared" si="1"/>
        <v>21827</v>
      </c>
      <c r="I65" s="42">
        <f t="shared" si="2"/>
        <v>5187</v>
      </c>
      <c r="J65" s="42">
        <f t="shared" si="5"/>
        <v>54961</v>
      </c>
      <c r="K65" s="42">
        <f t="shared" si="4"/>
        <v>60148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30762</v>
      </c>
      <c r="C66" s="52">
        <v>3749</v>
      </c>
      <c r="D66" s="39">
        <v>347280</v>
      </c>
      <c r="E66" s="40">
        <f t="shared" si="0"/>
        <v>381791</v>
      </c>
      <c r="F66" s="52">
        <v>34706</v>
      </c>
      <c r="G66" s="41">
        <v>340707</v>
      </c>
      <c r="H66" s="42">
        <f t="shared" si="1"/>
        <v>375413</v>
      </c>
      <c r="I66" s="42">
        <f t="shared" si="2"/>
        <v>69217</v>
      </c>
      <c r="J66" s="42">
        <f t="shared" si="5"/>
        <v>687987</v>
      </c>
      <c r="K66" s="42">
        <f t="shared" si="4"/>
        <v>757204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2338</v>
      </c>
      <c r="C67" s="52">
        <v>722</v>
      </c>
      <c r="D67" s="39">
        <v>49461</v>
      </c>
      <c r="E67" s="40">
        <f t="shared" si="0"/>
        <v>52521</v>
      </c>
      <c r="F67" s="52">
        <v>1062</v>
      </c>
      <c r="G67" s="41">
        <v>9734</v>
      </c>
      <c r="H67" s="42">
        <f t="shared" si="1"/>
        <v>10796</v>
      </c>
      <c r="I67" s="42">
        <f t="shared" si="2"/>
        <v>4122</v>
      </c>
      <c r="J67" s="42">
        <f t="shared" si="5"/>
        <v>59195</v>
      </c>
      <c r="K67" s="42">
        <f t="shared" si="4"/>
        <v>63317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7</v>
      </c>
      <c r="G68" s="41">
        <v>0</v>
      </c>
      <c r="H68" s="42">
        <f t="shared" si="1"/>
        <v>7</v>
      </c>
      <c r="I68" s="42">
        <f t="shared" si="2"/>
        <v>7</v>
      </c>
      <c r="J68" s="42">
        <f t="shared" si="5"/>
        <v>0</v>
      </c>
      <c r="K68" s="42">
        <f t="shared" si="4"/>
        <v>7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71960</v>
      </c>
      <c r="C69" s="52">
        <v>38315</v>
      </c>
      <c r="D69" s="39">
        <v>668620</v>
      </c>
      <c r="E69" s="40">
        <f t="shared" si="0"/>
        <v>778895</v>
      </c>
      <c r="F69" s="52">
        <v>30617</v>
      </c>
      <c r="G69" s="41">
        <v>484668</v>
      </c>
      <c r="H69" s="42">
        <f t="shared" si="1"/>
        <v>515285</v>
      </c>
      <c r="I69" s="42">
        <f t="shared" si="2"/>
        <v>140892</v>
      </c>
      <c r="J69" s="42">
        <f t="shared" si="5"/>
        <v>1153288</v>
      </c>
      <c r="K69" s="42">
        <f t="shared" si="4"/>
        <v>1294180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251</v>
      </c>
      <c r="C70" s="52">
        <v>60</v>
      </c>
      <c r="D70" s="39">
        <v>3192</v>
      </c>
      <c r="E70" s="40">
        <f t="shared" si="0"/>
        <v>3503</v>
      </c>
      <c r="F70" s="52">
        <v>111</v>
      </c>
      <c r="G70" s="41">
        <v>237</v>
      </c>
      <c r="H70" s="42">
        <f t="shared" si="1"/>
        <v>348</v>
      </c>
      <c r="I70" s="42">
        <f t="shared" si="2"/>
        <v>422</v>
      </c>
      <c r="J70" s="42">
        <f t="shared" si="5"/>
        <v>3429</v>
      </c>
      <c r="K70" s="42">
        <f t="shared" si="4"/>
        <v>3851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20623</v>
      </c>
      <c r="C71" s="52">
        <v>8368</v>
      </c>
      <c r="D71" s="39">
        <v>212546</v>
      </c>
      <c r="E71" s="40">
        <f t="shared" si="0"/>
        <v>241537</v>
      </c>
      <c r="F71" s="52">
        <v>1798</v>
      </c>
      <c r="G71" s="41">
        <v>26160</v>
      </c>
      <c r="H71" s="42">
        <f t="shared" si="1"/>
        <v>27958</v>
      </c>
      <c r="I71" s="42">
        <f t="shared" si="2"/>
        <v>30789</v>
      </c>
      <c r="J71" s="42">
        <f t="shared" si="5"/>
        <v>238706</v>
      </c>
      <c r="K71" s="42">
        <f t="shared" si="4"/>
        <v>269495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16100</v>
      </c>
      <c r="C72" s="52">
        <v>882</v>
      </c>
      <c r="D72" s="39">
        <v>139500</v>
      </c>
      <c r="E72" s="40">
        <f t="shared" si="0"/>
        <v>156482</v>
      </c>
      <c r="F72" s="52">
        <v>3496</v>
      </c>
      <c r="G72" s="41">
        <v>45301</v>
      </c>
      <c r="H72" s="42">
        <f t="shared" si="1"/>
        <v>48797</v>
      </c>
      <c r="I72" s="42">
        <f t="shared" si="2"/>
        <v>20478</v>
      </c>
      <c r="J72" s="42">
        <f t="shared" si="5"/>
        <v>184801</v>
      </c>
      <c r="K72" s="42">
        <f t="shared" si="4"/>
        <v>205279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90</v>
      </c>
      <c r="D73" s="39">
        <v>195</v>
      </c>
      <c r="E73" s="40">
        <f t="shared" si="0"/>
        <v>285</v>
      </c>
      <c r="F73" s="52">
        <v>0</v>
      </c>
      <c r="G73" s="41">
        <v>6</v>
      </c>
      <c r="H73" s="42">
        <f t="shared" si="1"/>
        <v>6</v>
      </c>
      <c r="I73" s="42">
        <f t="shared" si="2"/>
        <v>90</v>
      </c>
      <c r="J73" s="42">
        <f t="shared" si="5"/>
        <v>201</v>
      </c>
      <c r="K73" s="42">
        <f t="shared" si="4"/>
        <v>291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96256</v>
      </c>
      <c r="C74" s="52">
        <v>5204</v>
      </c>
      <c r="D74" s="39">
        <v>964930</v>
      </c>
      <c r="E74" s="40">
        <f t="shared" si="0"/>
        <v>1066390</v>
      </c>
      <c r="F74" s="52">
        <v>29122</v>
      </c>
      <c r="G74" s="41">
        <v>124548</v>
      </c>
      <c r="H74" s="42">
        <f t="shared" si="1"/>
        <v>153670</v>
      </c>
      <c r="I74" s="42">
        <f t="shared" si="2"/>
        <v>130582</v>
      </c>
      <c r="J74" s="42">
        <f t="shared" si="5"/>
        <v>1089478</v>
      </c>
      <c r="K74" s="42">
        <f t="shared" si="4"/>
        <v>1220060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196918</v>
      </c>
      <c r="C76" s="52">
        <v>0</v>
      </c>
      <c r="D76" s="39">
        <v>2219835</v>
      </c>
      <c r="E76" s="40">
        <f t="shared" si="0"/>
        <v>2416753</v>
      </c>
      <c r="F76" s="52">
        <v>8776</v>
      </c>
      <c r="G76" s="41">
        <v>113222</v>
      </c>
      <c r="H76" s="42">
        <f t="shared" si="1"/>
        <v>121998</v>
      </c>
      <c r="I76" s="42">
        <f t="shared" si="2"/>
        <v>205694</v>
      </c>
      <c r="J76" s="42">
        <f t="shared" si="5"/>
        <v>2333057</v>
      </c>
      <c r="K76" s="42">
        <f t="shared" si="4"/>
        <v>2538751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64</v>
      </c>
      <c r="C77" s="52">
        <v>125</v>
      </c>
      <c r="D77" s="39">
        <v>2468</v>
      </c>
      <c r="E77" s="40">
        <f t="shared" si="0"/>
        <v>2657</v>
      </c>
      <c r="F77" s="52">
        <v>4</v>
      </c>
      <c r="G77" s="41">
        <v>90</v>
      </c>
      <c r="H77" s="42">
        <f t="shared" si="1"/>
        <v>94</v>
      </c>
      <c r="I77" s="42">
        <f t="shared" si="2"/>
        <v>193</v>
      </c>
      <c r="J77" s="42">
        <f t="shared" si="5"/>
        <v>2558</v>
      </c>
      <c r="K77" s="42">
        <f t="shared" si="4"/>
        <v>2751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3</v>
      </c>
      <c r="G78" s="41">
        <v>0</v>
      </c>
      <c r="H78" s="42">
        <f t="shared" si="1"/>
        <v>3</v>
      </c>
      <c r="I78" s="42">
        <f t="shared" si="2"/>
        <v>3</v>
      </c>
      <c r="J78" s="42">
        <f t="shared" si="5"/>
        <v>0</v>
      </c>
      <c r="K78" s="42">
        <f t="shared" si="4"/>
        <v>3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312</v>
      </c>
      <c r="C79" s="52">
        <v>0</v>
      </c>
      <c r="D79" s="39">
        <v>2726</v>
      </c>
      <c r="E79" s="40">
        <f t="shared" si="0"/>
        <v>3038</v>
      </c>
      <c r="F79" s="52">
        <v>228</v>
      </c>
      <c r="G79" s="41">
        <v>1480</v>
      </c>
      <c r="H79" s="42">
        <f t="shared" si="1"/>
        <v>1708</v>
      </c>
      <c r="I79" s="42">
        <f t="shared" si="2"/>
        <v>540</v>
      </c>
      <c r="J79" s="42">
        <f t="shared" si="5"/>
        <v>4206</v>
      </c>
      <c r="K79" s="42">
        <f t="shared" si="4"/>
        <v>4746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238</v>
      </c>
      <c r="D80" s="39">
        <v>1826</v>
      </c>
      <c r="E80" s="40">
        <f t="shared" si="0"/>
        <v>2064</v>
      </c>
      <c r="F80" s="52">
        <v>59</v>
      </c>
      <c r="G80" s="41">
        <v>865</v>
      </c>
      <c r="H80" s="42">
        <f t="shared" si="1"/>
        <v>924</v>
      </c>
      <c r="I80" s="42">
        <f t="shared" si="2"/>
        <v>297</v>
      </c>
      <c r="J80" s="42">
        <f t="shared" si="5"/>
        <v>2691</v>
      </c>
      <c r="K80" s="42">
        <f t="shared" si="4"/>
        <v>2988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127</v>
      </c>
      <c r="C82" s="52">
        <v>0</v>
      </c>
      <c r="D82" s="39">
        <v>1525</v>
      </c>
      <c r="E82" s="40">
        <f t="shared" si="0"/>
        <v>1652</v>
      </c>
      <c r="F82" s="52">
        <v>74</v>
      </c>
      <c r="G82" s="41">
        <v>2799</v>
      </c>
      <c r="H82" s="42">
        <f t="shared" si="1"/>
        <v>2873</v>
      </c>
      <c r="I82" s="42">
        <f t="shared" si="2"/>
        <v>201</v>
      </c>
      <c r="J82" s="42">
        <f t="shared" si="5"/>
        <v>4324</v>
      </c>
      <c r="K82" s="42">
        <f t="shared" si="4"/>
        <v>4525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9736</v>
      </c>
      <c r="C83" s="52">
        <v>110</v>
      </c>
      <c r="D83" s="39">
        <v>98626</v>
      </c>
      <c r="E83" s="40">
        <f t="shared" si="0"/>
        <v>108472</v>
      </c>
      <c r="F83" s="52">
        <v>1343</v>
      </c>
      <c r="G83" s="41">
        <v>14140</v>
      </c>
      <c r="H83" s="42">
        <f t="shared" si="1"/>
        <v>15483</v>
      </c>
      <c r="I83" s="42">
        <f t="shared" si="2"/>
        <v>11189</v>
      </c>
      <c r="J83" s="42">
        <f t="shared" si="5"/>
        <v>112766</v>
      </c>
      <c r="K83" s="42">
        <f t="shared" si="4"/>
        <v>123955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/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980</v>
      </c>
      <c r="C88" s="52">
        <v>182</v>
      </c>
      <c r="D88" s="39">
        <v>6903</v>
      </c>
      <c r="E88" s="40">
        <f t="shared" si="0"/>
        <v>8065</v>
      </c>
      <c r="F88" s="52">
        <v>205</v>
      </c>
      <c r="G88" s="41">
        <v>3515</v>
      </c>
      <c r="H88" s="42">
        <f t="shared" si="1"/>
        <v>3720</v>
      </c>
      <c r="I88" s="42">
        <f t="shared" si="2"/>
        <v>1367</v>
      </c>
      <c r="J88" s="42">
        <f aca="true" t="shared" si="6" ref="J88:J120">SUM(D88+G88)</f>
        <v>10418</v>
      </c>
      <c r="K88" s="42">
        <f t="shared" si="4"/>
        <v>11785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5425</v>
      </c>
      <c r="C89" s="52">
        <v>42</v>
      </c>
      <c r="D89" s="39">
        <v>57133</v>
      </c>
      <c r="E89" s="40">
        <f t="shared" si="0"/>
        <v>62600</v>
      </c>
      <c r="F89" s="52">
        <v>227</v>
      </c>
      <c r="G89" s="41">
        <v>2929</v>
      </c>
      <c r="H89" s="42">
        <f t="shared" si="1"/>
        <v>3156</v>
      </c>
      <c r="I89" s="42">
        <f t="shared" si="2"/>
        <v>5694</v>
      </c>
      <c r="J89" s="42">
        <f t="shared" si="6"/>
        <v>60062</v>
      </c>
      <c r="K89" s="42">
        <f t="shared" si="4"/>
        <v>65756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200</v>
      </c>
      <c r="C90" s="52">
        <v>1</v>
      </c>
      <c r="D90" s="39">
        <v>3047</v>
      </c>
      <c r="E90" s="40">
        <f aca="true" t="shared" si="7" ref="E90:E120">SUM(B90:D90)</f>
        <v>3248</v>
      </c>
      <c r="F90" s="52">
        <v>0</v>
      </c>
      <c r="G90" s="41">
        <v>37</v>
      </c>
      <c r="H90" s="42">
        <f aca="true" t="shared" si="8" ref="H90:H120">SUM(F90:G90)</f>
        <v>37</v>
      </c>
      <c r="I90" s="42">
        <f aca="true" t="shared" si="9" ref="I90:I120">SUM(B90+C90+F90)</f>
        <v>201</v>
      </c>
      <c r="J90" s="42">
        <f t="shared" si="6"/>
        <v>3084</v>
      </c>
      <c r="K90" s="42">
        <f aca="true" t="shared" si="10" ref="K90:K120">SUM(I90:J90)</f>
        <v>3285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25343</v>
      </c>
      <c r="C91" s="52">
        <v>22150</v>
      </c>
      <c r="D91" s="39">
        <v>711062</v>
      </c>
      <c r="E91" s="40">
        <f t="shared" si="7"/>
        <v>758555</v>
      </c>
      <c r="F91" s="52">
        <v>3666</v>
      </c>
      <c r="G91" s="41">
        <v>39973</v>
      </c>
      <c r="H91" s="42">
        <f t="shared" si="8"/>
        <v>43639</v>
      </c>
      <c r="I91" s="42">
        <f t="shared" si="9"/>
        <v>51159</v>
      </c>
      <c r="J91" s="42">
        <f t="shared" si="6"/>
        <v>751035</v>
      </c>
      <c r="K91" s="42">
        <f t="shared" si="10"/>
        <v>802194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31915</v>
      </c>
      <c r="C92" s="52">
        <v>0</v>
      </c>
      <c r="D92" s="39">
        <v>429159</v>
      </c>
      <c r="E92" s="40">
        <f t="shared" si="7"/>
        <v>461074</v>
      </c>
      <c r="F92" s="52">
        <v>380</v>
      </c>
      <c r="G92" s="41">
        <v>8875</v>
      </c>
      <c r="H92" s="42">
        <f t="shared" si="8"/>
        <v>9255</v>
      </c>
      <c r="I92" s="42">
        <f t="shared" si="9"/>
        <v>32295</v>
      </c>
      <c r="J92" s="42">
        <f t="shared" si="6"/>
        <v>438034</v>
      </c>
      <c r="K92" s="42">
        <f t="shared" si="10"/>
        <v>470329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69687</v>
      </c>
      <c r="C93" s="52">
        <v>10564</v>
      </c>
      <c r="D93" s="39">
        <v>880970</v>
      </c>
      <c r="E93" s="40">
        <f t="shared" si="7"/>
        <v>961221</v>
      </c>
      <c r="F93" s="52">
        <v>3943</v>
      </c>
      <c r="G93" s="41">
        <v>20088</v>
      </c>
      <c r="H93" s="42">
        <f t="shared" si="8"/>
        <v>24031</v>
      </c>
      <c r="I93" s="42">
        <f t="shared" si="9"/>
        <v>84194</v>
      </c>
      <c r="J93" s="42">
        <f t="shared" si="6"/>
        <v>901058</v>
      </c>
      <c r="K93" s="42">
        <f>SUM(I93:J93)</f>
        <v>985252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64745</v>
      </c>
      <c r="C94" s="52">
        <v>4853</v>
      </c>
      <c r="D94" s="39">
        <v>850518</v>
      </c>
      <c r="E94" s="40">
        <f t="shared" si="7"/>
        <v>920116</v>
      </c>
      <c r="F94" s="52">
        <v>1509</v>
      </c>
      <c r="G94" s="41">
        <v>59488</v>
      </c>
      <c r="H94" s="42">
        <f t="shared" si="8"/>
        <v>60997</v>
      </c>
      <c r="I94" s="42">
        <f t="shared" si="9"/>
        <v>71107</v>
      </c>
      <c r="J94" s="42">
        <f t="shared" si="6"/>
        <v>910006</v>
      </c>
      <c r="K94" s="42">
        <f t="shared" si="10"/>
        <v>981113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12</v>
      </c>
      <c r="C95" s="52">
        <v>155</v>
      </c>
      <c r="D95" s="39">
        <v>1579</v>
      </c>
      <c r="E95" s="40">
        <f t="shared" si="7"/>
        <v>1746</v>
      </c>
      <c r="F95" s="52">
        <v>36</v>
      </c>
      <c r="G95" s="41">
        <v>417</v>
      </c>
      <c r="H95" s="42">
        <f t="shared" si="8"/>
        <v>453</v>
      </c>
      <c r="I95" s="42">
        <f t="shared" si="9"/>
        <v>203</v>
      </c>
      <c r="J95" s="42">
        <f t="shared" si="6"/>
        <v>1996</v>
      </c>
      <c r="K95" s="42">
        <f t="shared" si="10"/>
        <v>2199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93310</v>
      </c>
      <c r="C96" s="52">
        <v>886</v>
      </c>
      <c r="D96" s="39">
        <v>989856</v>
      </c>
      <c r="E96" s="40">
        <f t="shared" si="7"/>
        <v>1084052</v>
      </c>
      <c r="F96" s="52">
        <v>10384</v>
      </c>
      <c r="G96" s="41">
        <v>254218</v>
      </c>
      <c r="H96" s="42">
        <f t="shared" si="8"/>
        <v>264602</v>
      </c>
      <c r="I96" s="42">
        <f t="shared" si="9"/>
        <v>104580</v>
      </c>
      <c r="J96" s="42">
        <f t="shared" si="6"/>
        <v>1244074</v>
      </c>
      <c r="K96" s="42">
        <f t="shared" si="10"/>
        <v>1348654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310</v>
      </c>
      <c r="C97" s="52">
        <v>0</v>
      </c>
      <c r="D97" s="39">
        <v>2966</v>
      </c>
      <c r="E97" s="40">
        <f t="shared" si="7"/>
        <v>3276</v>
      </c>
      <c r="F97" s="52">
        <v>50</v>
      </c>
      <c r="G97" s="41">
        <v>187</v>
      </c>
      <c r="H97" s="42">
        <f t="shared" si="8"/>
        <v>237</v>
      </c>
      <c r="I97" s="42">
        <f t="shared" si="9"/>
        <v>360</v>
      </c>
      <c r="J97" s="42">
        <f t="shared" si="6"/>
        <v>3153</v>
      </c>
      <c r="K97" s="42">
        <f t="shared" si="10"/>
        <v>3513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7477</v>
      </c>
      <c r="C98" s="52">
        <v>223</v>
      </c>
      <c r="D98" s="39">
        <v>101927</v>
      </c>
      <c r="E98" s="40">
        <f t="shared" si="7"/>
        <v>109627</v>
      </c>
      <c r="F98" s="52">
        <v>1246</v>
      </c>
      <c r="G98" s="41">
        <v>9886</v>
      </c>
      <c r="H98" s="42">
        <f t="shared" si="8"/>
        <v>11132</v>
      </c>
      <c r="I98" s="42">
        <f t="shared" si="9"/>
        <v>8946</v>
      </c>
      <c r="J98" s="42">
        <f t="shared" si="6"/>
        <v>111813</v>
      </c>
      <c r="K98" s="42">
        <f t="shared" si="10"/>
        <v>120759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639</v>
      </c>
      <c r="C99" s="52">
        <v>39</v>
      </c>
      <c r="D99" s="39">
        <v>5163</v>
      </c>
      <c r="E99" s="40">
        <f t="shared" si="7"/>
        <v>5841</v>
      </c>
      <c r="F99" s="52">
        <v>11</v>
      </c>
      <c r="G99" s="41">
        <v>49</v>
      </c>
      <c r="H99" s="42">
        <f t="shared" si="8"/>
        <v>60</v>
      </c>
      <c r="I99" s="42">
        <f t="shared" si="9"/>
        <v>689</v>
      </c>
      <c r="J99" s="42">
        <f t="shared" si="6"/>
        <v>5212</v>
      </c>
      <c r="K99" s="42">
        <f t="shared" si="10"/>
        <v>5901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/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880</v>
      </c>
      <c r="C104" s="52">
        <v>35</v>
      </c>
      <c r="D104" s="39">
        <v>20784</v>
      </c>
      <c r="E104" s="40">
        <f t="shared" si="7"/>
        <v>21699</v>
      </c>
      <c r="F104" s="52">
        <v>31</v>
      </c>
      <c r="G104" s="41">
        <v>5840</v>
      </c>
      <c r="H104" s="42">
        <f t="shared" si="8"/>
        <v>5871</v>
      </c>
      <c r="I104" s="42">
        <f t="shared" si="9"/>
        <v>946</v>
      </c>
      <c r="J104" s="42">
        <f t="shared" si="6"/>
        <v>26624</v>
      </c>
      <c r="K104" s="42">
        <f t="shared" si="10"/>
        <v>27570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18479</v>
      </c>
      <c r="C106" s="52">
        <v>10297</v>
      </c>
      <c r="D106" s="39">
        <v>240703</v>
      </c>
      <c r="E106" s="40">
        <f t="shared" si="7"/>
        <v>269479</v>
      </c>
      <c r="F106" s="52">
        <v>17035</v>
      </c>
      <c r="G106" s="41">
        <v>89038</v>
      </c>
      <c r="H106" s="42">
        <f t="shared" si="8"/>
        <v>106073</v>
      </c>
      <c r="I106" s="42">
        <f t="shared" si="9"/>
        <v>45811</v>
      </c>
      <c r="J106" s="42">
        <f t="shared" si="6"/>
        <v>329741</v>
      </c>
      <c r="K106" s="42">
        <f t="shared" si="10"/>
        <v>375552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1618</v>
      </c>
      <c r="C107" s="52">
        <v>2155</v>
      </c>
      <c r="D107" s="39">
        <v>28197</v>
      </c>
      <c r="E107" s="40">
        <f t="shared" si="7"/>
        <v>31970</v>
      </c>
      <c r="F107" s="52">
        <v>1547</v>
      </c>
      <c r="G107" s="41">
        <v>13373</v>
      </c>
      <c r="H107" s="42">
        <f t="shared" si="8"/>
        <v>14920</v>
      </c>
      <c r="I107" s="42">
        <f t="shared" si="9"/>
        <v>5320</v>
      </c>
      <c r="J107" s="42">
        <f t="shared" si="6"/>
        <v>41570</v>
      </c>
      <c r="K107" s="42">
        <f t="shared" si="10"/>
        <v>46890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142267</v>
      </c>
      <c r="C108" s="52">
        <v>47314</v>
      </c>
      <c r="D108" s="39">
        <v>1315439</v>
      </c>
      <c r="E108" s="40">
        <f t="shared" si="7"/>
        <v>1505020</v>
      </c>
      <c r="F108" s="52">
        <v>3354</v>
      </c>
      <c r="G108" s="41">
        <v>30087</v>
      </c>
      <c r="H108" s="42">
        <f t="shared" si="8"/>
        <v>33441</v>
      </c>
      <c r="I108" s="42">
        <f t="shared" si="9"/>
        <v>192935</v>
      </c>
      <c r="J108" s="42">
        <f t="shared" si="6"/>
        <v>1345526</v>
      </c>
      <c r="K108" s="42">
        <f t="shared" si="10"/>
        <v>1538461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200834</v>
      </c>
      <c r="C109" s="52">
        <v>58871</v>
      </c>
      <c r="D109" s="39">
        <v>2139564</v>
      </c>
      <c r="E109" s="40">
        <f t="shared" si="7"/>
        <v>2399269</v>
      </c>
      <c r="F109" s="52">
        <v>17714</v>
      </c>
      <c r="G109" s="41">
        <v>276778</v>
      </c>
      <c r="H109" s="42">
        <f t="shared" si="8"/>
        <v>294492</v>
      </c>
      <c r="I109" s="42">
        <f t="shared" si="9"/>
        <v>277419</v>
      </c>
      <c r="J109" s="42">
        <f t="shared" si="6"/>
        <v>2416342</v>
      </c>
      <c r="K109" s="42">
        <f t="shared" si="10"/>
        <v>2693761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1930</v>
      </c>
      <c r="C110" s="52">
        <v>1482</v>
      </c>
      <c r="D110" s="39">
        <v>22527</v>
      </c>
      <c r="E110" s="40">
        <f t="shared" si="7"/>
        <v>25939</v>
      </c>
      <c r="F110" s="52">
        <v>516</v>
      </c>
      <c r="G110" s="41">
        <v>2734</v>
      </c>
      <c r="H110" s="42">
        <f t="shared" si="8"/>
        <v>3250</v>
      </c>
      <c r="I110" s="42">
        <f t="shared" si="9"/>
        <v>3928</v>
      </c>
      <c r="J110" s="42">
        <f t="shared" si="6"/>
        <v>25261</v>
      </c>
      <c r="K110" s="42">
        <f t="shared" si="10"/>
        <v>29189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424</v>
      </c>
      <c r="C111" s="52">
        <v>272</v>
      </c>
      <c r="D111" s="39">
        <v>8227</v>
      </c>
      <c r="E111" s="40">
        <f t="shared" si="7"/>
        <v>8923</v>
      </c>
      <c r="F111" s="52">
        <v>342</v>
      </c>
      <c r="G111" s="41">
        <v>6292</v>
      </c>
      <c r="H111" s="42">
        <f t="shared" si="8"/>
        <v>6634</v>
      </c>
      <c r="I111" s="42">
        <f t="shared" si="9"/>
        <v>1038</v>
      </c>
      <c r="J111" s="42">
        <f t="shared" si="6"/>
        <v>14519</v>
      </c>
      <c r="K111" s="42">
        <f t="shared" si="10"/>
        <v>15557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/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2</v>
      </c>
      <c r="D113" s="39">
        <v>0</v>
      </c>
      <c r="E113" s="40">
        <f t="shared" si="7"/>
        <v>2</v>
      </c>
      <c r="F113" s="52">
        <v>0</v>
      </c>
      <c r="G113" s="41">
        <v>0</v>
      </c>
      <c r="H113" s="42">
        <f t="shared" si="8"/>
        <v>0</v>
      </c>
      <c r="I113" s="42">
        <f t="shared" si="9"/>
        <v>2</v>
      </c>
      <c r="J113" s="42">
        <f t="shared" si="6"/>
        <v>0</v>
      </c>
      <c r="K113" s="42">
        <f t="shared" si="10"/>
        <v>2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39397</v>
      </c>
      <c r="C114" s="52">
        <v>84</v>
      </c>
      <c r="D114" s="39">
        <v>445300</v>
      </c>
      <c r="E114" s="40">
        <f t="shared" si="7"/>
        <v>484781</v>
      </c>
      <c r="F114" s="52">
        <v>263</v>
      </c>
      <c r="G114" s="41">
        <v>22238</v>
      </c>
      <c r="H114" s="42">
        <f t="shared" si="8"/>
        <v>22501</v>
      </c>
      <c r="I114" s="42">
        <f t="shared" si="9"/>
        <v>39744</v>
      </c>
      <c r="J114" s="42">
        <f t="shared" si="6"/>
        <v>467538</v>
      </c>
      <c r="K114" s="42">
        <f t="shared" si="10"/>
        <v>507282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>
        <v>0</v>
      </c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/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2435920</v>
      </c>
      <c r="C123" s="42">
        <f>SUM(C25:C122)</f>
        <v>1253745</v>
      </c>
      <c r="D123" s="42">
        <f>SUM(D25:D120)</f>
        <v>40017649</v>
      </c>
      <c r="E123" s="42">
        <f>SUM(E25:E120)</f>
        <v>43707314</v>
      </c>
      <c r="F123" s="44">
        <f>SUM(F25:F120)</f>
        <v>549835</v>
      </c>
      <c r="G123" s="42">
        <f>SUM(G25:G120)</f>
        <v>6830358</v>
      </c>
      <c r="H123" s="42">
        <f>F123+G123</f>
        <v>7380193</v>
      </c>
      <c r="I123" s="42">
        <f>SUM(I25:I120)</f>
        <v>4239500</v>
      </c>
      <c r="J123" s="42">
        <f>D123+G123</f>
        <v>46848007</v>
      </c>
      <c r="K123" s="42">
        <f>E123+H123</f>
        <v>51087507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2017-09-27T13:46:50Z</cp:lastPrinted>
  <dcterms:created xsi:type="dcterms:W3CDTF">2014-10-01T08:21:52Z</dcterms:created>
  <dcterms:modified xsi:type="dcterms:W3CDTF">2017-09-27T13:48:00Z</dcterms:modified>
  <cp:category/>
  <cp:version/>
  <cp:contentType/>
  <cp:contentStatus/>
</cp:coreProperties>
</file>