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<sst xmlns="http://schemas.openxmlformats.org/spreadsheetml/2006/main" count="130" uniqueCount="123">
  <si>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</si>
  <si>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</si>
  <si>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</si>
  <si>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</si>
  <si>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</si>
  <si>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</si>
  <si>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</si>
  <si>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</si>
  <si>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</si>
  <si>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</si>
  <si>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</si>
  <si>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</si>
  <si>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</si>
  <si>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</si>
  <si>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</si>
  <si>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</si>
  <si>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</si>
  <si>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</si>
  <si>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</si>
  <si>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</si>
  <si>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</si>
  <si>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</si>
  <si>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</si>
  <si>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</si>
  <si>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</si>
  <si>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</si>
  <si>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</si>
  <si>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</si>
  <si>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</si>
  <si>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</si>
  <si>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</si>
  <si>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</si>
  <si>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</si>
  <si>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</si>
  <si>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</si>
  <si>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</si>
  <si>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</si>
  <si>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</si>
  <si>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</si>
  <si>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</si>
  <si>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</si>
  <si>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</si>
  <si>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</si>
  <si>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</si>
  <si>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</si>
  <si>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</si>
  <si>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</si>
  <si>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</si>
  <si>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</si>
  <si>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</si>
  <si>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</si>
  <si>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</si>
  <si>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</si>
  <si>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</si>
  <si>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</si>
  <si>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</si>
  <si>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</si>
  <si>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</si>
  <si>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</si>
  <si>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</si>
  <si>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</si>
  <si>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</si>
  <si>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</si>
  <si>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</si>
  <si>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</si>
  <si>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</si>
  <si>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</si>
  <si>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</si>
  <si>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</si>
  <si>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</si>
  <si>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</si>
  <si>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</si>
  <si>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</si>
  <si>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</si>
  <si>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</si>
  <si>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</si>
  <si>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</si>
  <si>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</si>
  <si>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</si>
  <si>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</si>
  <si>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</si>
  <si>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</si>
  <si>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</si>
  <si>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</si>
  <si>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</si>
  <si>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</si>
  <si>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</si>
  <si>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</si>
  <si>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</si>
  <si>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</si>
  <si>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</si>
  <si>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</si>
  <si>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</si>
  <si>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</si>
  <si>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</si>
  <si>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</si>
  <si>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</si>
  <si>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</si>
  <si>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</si>
  <si>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</si>
  <si>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</si>
  <si>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</si>
  <si>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</si>
  <si>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</si>
  <si>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</si>
  <si>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</si>
  <si>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</si>
  <si>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</si>
  <si>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</si>
  <si>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</si>
  <si>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</si>
  <si>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</si>
  <si>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</si>
  <si>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</si>
  <si>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</si>
  <si>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</si>
  <si>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CAMPAGNE 2015-2016</t>
  </si>
  <si>
    <t>BUREAU F3</t>
  </si>
  <si>
    <t>QUANTITES DE VINS SORTIES DES CHAIS DES RECOLTANTS ET DES NÉGOCIANTS VINIFICATEURS</t>
  </si>
  <si>
    <t>MOIS DE JUIN</t>
  </si>
  <si>
    <t>JUIN</t>
  </si>
  <si>
    <t xml:space="preserve">MINISTERE DE L'ÉCONOMIE  </t>
  </si>
  <si>
    <t xml:space="preserve">        ET DES FINANCES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</si>
</sst>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P10" sqref="P10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0" t="s">
        <v>121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4" t="s">
        <v>122</v>
      </c>
      <c r="E2" s="64"/>
      <c r="F2" s="64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0" t="s">
        <v>117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0" t="s">
        <v>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0" t="s">
        <v>116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0" t="s">
        <v>119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1" t="s">
        <v>118</v>
      </c>
      <c r="C19" s="62"/>
      <c r="D19" s="62"/>
      <c r="E19" s="62"/>
      <c r="F19" s="62"/>
      <c r="G19" s="62"/>
      <c r="H19" s="62"/>
      <c r="I19" s="62"/>
      <c r="J19" s="62"/>
      <c r="K19" s="63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5"/>
      <c r="C20" s="7"/>
      <c r="D20" s="7"/>
      <c r="E20" s="56"/>
      <c r="F20" s="55"/>
      <c r="G20" s="7"/>
      <c r="H20" s="56"/>
      <c r="I20" s="55"/>
      <c r="J20" s="7"/>
      <c r="K20" s="56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120</v>
      </c>
      <c r="C23" s="59"/>
      <c r="D23" s="32" t="s">
        <v>13</v>
      </c>
      <c r="E23" s="31" t="s">
        <v>14</v>
      </c>
      <c r="F23" s="33" t="s">
        <v>120</v>
      </c>
      <c r="G23" s="34" t="s">
        <v>13</v>
      </c>
      <c r="H23" s="33" t="s">
        <v>14</v>
      </c>
      <c r="I23" s="33" t="s">
        <v>120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2187</v>
      </c>
      <c r="C25" s="52">
        <v>39</v>
      </c>
      <c r="D25" s="39">
        <v>15927</v>
      </c>
      <c r="E25" s="40">
        <f>SUM(B25:D25)</f>
        <v>18153</v>
      </c>
      <c r="F25" s="52">
        <v>742</v>
      </c>
      <c r="G25" s="41">
        <v>5845</v>
      </c>
      <c r="H25" s="42">
        <f>SUM(F25:G25)</f>
        <v>6587</v>
      </c>
      <c r="I25" s="42">
        <f>SUM(B25+C25+F25)</f>
        <v>2968</v>
      </c>
      <c r="J25" s="42">
        <f>D25+G25</f>
        <v>21772</v>
      </c>
      <c r="K25" s="42">
        <f>SUM(I25:J25)</f>
        <v>24740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4561</v>
      </c>
      <c r="C26" s="52">
        <v>0</v>
      </c>
      <c r="D26" s="39">
        <v>60265</v>
      </c>
      <c r="E26" s="40">
        <f aca="true" t="shared" si="0" ref="E26:E89">SUM(B26:D26)</f>
        <v>64826</v>
      </c>
      <c r="F26" s="52">
        <v>44</v>
      </c>
      <c r="G26" s="41">
        <v>4600</v>
      </c>
      <c r="H26" s="42">
        <f aca="true" t="shared" si="1" ref="H26:H89">SUM(F26:G26)</f>
        <v>4644</v>
      </c>
      <c r="I26" s="42">
        <f aca="true" t="shared" si="2" ref="I26:I89">SUM(B26+C26+F26)</f>
        <v>4605</v>
      </c>
      <c r="J26" s="42">
        <f aca="true" t="shared" si="3" ref="J26:J41">SUM(D26+G26)</f>
        <v>64865</v>
      </c>
      <c r="K26" s="42">
        <f aca="true" t="shared" si="4" ref="K26:K89">SUM(I26:J26)</f>
        <v>69470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1624</v>
      </c>
      <c r="C27" s="52">
        <v>6</v>
      </c>
      <c r="D27" s="39">
        <v>14948</v>
      </c>
      <c r="E27" s="40">
        <f t="shared" si="0"/>
        <v>16578</v>
      </c>
      <c r="F27" s="52">
        <v>136</v>
      </c>
      <c r="G27" s="41">
        <v>2694</v>
      </c>
      <c r="H27" s="42">
        <f t="shared" si="1"/>
        <v>2830</v>
      </c>
      <c r="I27" s="42">
        <f t="shared" si="2"/>
        <v>1766</v>
      </c>
      <c r="J27" s="42">
        <f t="shared" si="3"/>
        <v>17642</v>
      </c>
      <c r="K27" s="42">
        <f t="shared" si="4"/>
        <v>19408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1497</v>
      </c>
      <c r="C28" s="52">
        <v>3526</v>
      </c>
      <c r="D28" s="39">
        <v>25060</v>
      </c>
      <c r="E28" s="40">
        <f t="shared" si="0"/>
        <v>30083</v>
      </c>
      <c r="F28" s="52">
        <v>671</v>
      </c>
      <c r="G28" s="41">
        <v>4885</v>
      </c>
      <c r="H28" s="42">
        <f t="shared" si="1"/>
        <v>5556</v>
      </c>
      <c r="I28" s="42">
        <f t="shared" si="2"/>
        <v>5694</v>
      </c>
      <c r="J28" s="42">
        <f t="shared" si="3"/>
        <v>29945</v>
      </c>
      <c r="K28" s="42">
        <f t="shared" si="4"/>
        <v>35639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543</v>
      </c>
      <c r="D29" s="39">
        <v>3637</v>
      </c>
      <c r="E29" s="40">
        <f t="shared" si="0"/>
        <v>4180</v>
      </c>
      <c r="F29" s="52">
        <v>16</v>
      </c>
      <c r="G29" s="41">
        <v>184</v>
      </c>
      <c r="H29" s="42">
        <f t="shared" si="1"/>
        <v>200</v>
      </c>
      <c r="I29" s="42">
        <f t="shared" si="2"/>
        <v>559</v>
      </c>
      <c r="J29" s="42">
        <f t="shared" si="3"/>
        <v>3821</v>
      </c>
      <c r="K29" s="42">
        <f t="shared" si="4"/>
        <v>4380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4" customFormat="1" ht="10.5" customHeight="1">
      <c r="A30" s="38" t="s">
        <v>20</v>
      </c>
      <c r="B30" s="52"/>
      <c r="C30" s="52"/>
      <c r="D30" s="39"/>
      <c r="E30" s="40"/>
      <c r="F30" s="52"/>
      <c r="G30" s="41">
        <v>0</v>
      </c>
      <c r="H30" s="42">
        <f t="shared" si="1"/>
        <v>0</v>
      </c>
      <c r="I30" s="42">
        <f t="shared" si="2"/>
        <v>0</v>
      </c>
      <c r="J30" s="42">
        <f t="shared" si="3"/>
        <v>0</v>
      </c>
      <c r="K30" s="42">
        <f t="shared" si="4"/>
        <v>0</v>
      </c>
      <c r="L30" s="53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38" t="s">
        <v>21</v>
      </c>
      <c r="B31" s="52">
        <v>11571</v>
      </c>
      <c r="C31" s="52">
        <v>53425</v>
      </c>
      <c r="D31" s="39">
        <v>561197</v>
      </c>
      <c r="E31" s="40">
        <f t="shared" si="0"/>
        <v>626193</v>
      </c>
      <c r="F31" s="52">
        <v>5265</v>
      </c>
      <c r="G31" s="41">
        <v>43596</v>
      </c>
      <c r="H31" s="42">
        <f t="shared" si="1"/>
        <v>48861</v>
      </c>
      <c r="I31" s="42">
        <f t="shared" si="2"/>
        <v>70261</v>
      </c>
      <c r="J31" s="42">
        <f t="shared" si="3"/>
        <v>604793</v>
      </c>
      <c r="K31" s="42">
        <f t="shared" si="4"/>
        <v>675054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4" customFormat="1" ht="10.5" customHeight="1">
      <c r="A32" s="38" t="s">
        <v>22</v>
      </c>
      <c r="B32" s="52"/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53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38" t="s">
        <v>23</v>
      </c>
      <c r="B33" s="52">
        <v>0</v>
      </c>
      <c r="C33" s="52">
        <v>111</v>
      </c>
      <c r="D33" s="39">
        <v>1199</v>
      </c>
      <c r="E33" s="40">
        <f t="shared" si="0"/>
        <v>1310</v>
      </c>
      <c r="F33" s="52">
        <v>331</v>
      </c>
      <c r="G33" s="41">
        <v>11</v>
      </c>
      <c r="H33" s="42">
        <f t="shared" si="1"/>
        <v>342</v>
      </c>
      <c r="I33" s="42">
        <f t="shared" si="2"/>
        <v>442</v>
      </c>
      <c r="J33" s="42">
        <f t="shared" si="3"/>
        <v>1210</v>
      </c>
      <c r="K33" s="42">
        <f t="shared" si="4"/>
        <v>1652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18373</v>
      </c>
      <c r="C34" s="52">
        <v>0</v>
      </c>
      <c r="D34" s="39">
        <v>202105</v>
      </c>
      <c r="E34" s="40">
        <f t="shared" si="0"/>
        <v>220478</v>
      </c>
      <c r="F34" s="52">
        <v>1135</v>
      </c>
      <c r="G34" s="41">
        <v>24100</v>
      </c>
      <c r="H34" s="42">
        <f t="shared" si="1"/>
        <v>25235</v>
      </c>
      <c r="I34" s="42">
        <f t="shared" si="2"/>
        <v>19508</v>
      </c>
      <c r="J34" s="42">
        <f t="shared" si="3"/>
        <v>226205</v>
      </c>
      <c r="K34" s="42">
        <f t="shared" si="4"/>
        <v>245713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96640</v>
      </c>
      <c r="C35" s="52">
        <v>277346</v>
      </c>
      <c r="D35" s="39">
        <v>2523293</v>
      </c>
      <c r="E35" s="40">
        <f t="shared" si="0"/>
        <v>2897279</v>
      </c>
      <c r="F35" s="52">
        <v>102330</v>
      </c>
      <c r="G35" s="41">
        <v>438683</v>
      </c>
      <c r="H35" s="42">
        <f t="shared" si="1"/>
        <v>541013</v>
      </c>
      <c r="I35" s="42">
        <f t="shared" si="2"/>
        <v>476316</v>
      </c>
      <c r="J35" s="42">
        <f t="shared" si="3"/>
        <v>2961976</v>
      </c>
      <c r="K35" s="42">
        <f t="shared" si="4"/>
        <v>3438292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833</v>
      </c>
      <c r="C36" s="52">
        <v>60</v>
      </c>
      <c r="D36" s="39">
        <v>9879</v>
      </c>
      <c r="E36" s="40">
        <f t="shared" si="0"/>
        <v>10772</v>
      </c>
      <c r="F36" s="52">
        <v>93</v>
      </c>
      <c r="G36" s="41">
        <v>1285</v>
      </c>
      <c r="H36" s="42">
        <f t="shared" si="1"/>
        <v>1378</v>
      </c>
      <c r="I36" s="42">
        <f t="shared" si="2"/>
        <v>986</v>
      </c>
      <c r="J36" s="42">
        <f t="shared" si="3"/>
        <v>11164</v>
      </c>
      <c r="K36" s="42">
        <f t="shared" si="4"/>
        <v>12150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33827</v>
      </c>
      <c r="C37" s="52">
        <v>24287</v>
      </c>
      <c r="D37" s="39">
        <v>421485</v>
      </c>
      <c r="E37" s="40">
        <f t="shared" si="0"/>
        <v>479599</v>
      </c>
      <c r="F37" s="52">
        <v>1241</v>
      </c>
      <c r="G37" s="41">
        <v>18777</v>
      </c>
      <c r="H37" s="42">
        <f t="shared" si="1"/>
        <v>20018</v>
      </c>
      <c r="I37" s="42">
        <f t="shared" si="2"/>
        <v>59355</v>
      </c>
      <c r="J37" s="42">
        <f t="shared" si="3"/>
        <v>440262</v>
      </c>
      <c r="K37" s="42">
        <f t="shared" si="4"/>
        <v>499617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4</v>
      </c>
      <c r="C39" s="52">
        <v>7</v>
      </c>
      <c r="D39" s="39">
        <v>97</v>
      </c>
      <c r="E39" s="40">
        <f t="shared" si="0"/>
        <v>108</v>
      </c>
      <c r="F39" s="52">
        <v>0</v>
      </c>
      <c r="G39" s="41">
        <v>4</v>
      </c>
      <c r="H39" s="42">
        <f t="shared" si="1"/>
        <v>4</v>
      </c>
      <c r="I39" s="42">
        <f t="shared" si="2"/>
        <v>11</v>
      </c>
      <c r="J39" s="42">
        <f t="shared" si="3"/>
        <v>101</v>
      </c>
      <c r="K39" s="42">
        <f t="shared" si="4"/>
        <v>112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874</v>
      </c>
      <c r="C40" s="52">
        <v>161</v>
      </c>
      <c r="D40" s="39">
        <v>4384313</v>
      </c>
      <c r="E40" s="40">
        <f t="shared" si="0"/>
        <v>4385348</v>
      </c>
      <c r="F40" s="52">
        <v>679</v>
      </c>
      <c r="G40" s="41">
        <v>266327</v>
      </c>
      <c r="H40" s="42">
        <f t="shared" si="1"/>
        <v>267006</v>
      </c>
      <c r="I40" s="42">
        <f t="shared" si="2"/>
        <v>1714</v>
      </c>
      <c r="J40" s="42">
        <f t="shared" si="3"/>
        <v>4650640</v>
      </c>
      <c r="K40" s="42">
        <f t="shared" si="4"/>
        <v>4652354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3271</v>
      </c>
      <c r="C41" s="52">
        <v>5300</v>
      </c>
      <c r="D41" s="39">
        <v>4472935</v>
      </c>
      <c r="E41" s="40">
        <f t="shared" si="0"/>
        <v>4481506</v>
      </c>
      <c r="F41" s="52">
        <v>26428</v>
      </c>
      <c r="G41" s="41">
        <v>218497</v>
      </c>
      <c r="H41" s="42">
        <f t="shared" si="1"/>
        <v>244925</v>
      </c>
      <c r="I41" s="42">
        <f t="shared" si="2"/>
        <v>34999</v>
      </c>
      <c r="J41" s="42">
        <f t="shared" si="3"/>
        <v>4691432</v>
      </c>
      <c r="K41" s="42">
        <f t="shared" si="4"/>
        <v>4726431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26164</v>
      </c>
      <c r="C42" s="52">
        <v>114</v>
      </c>
      <c r="D42" s="39">
        <v>166901</v>
      </c>
      <c r="E42" s="40">
        <f t="shared" si="0"/>
        <v>193179</v>
      </c>
      <c r="F42" s="52">
        <v>50</v>
      </c>
      <c r="G42" s="41">
        <v>228</v>
      </c>
      <c r="H42" s="42">
        <f t="shared" si="1"/>
        <v>278</v>
      </c>
      <c r="I42" s="42">
        <f t="shared" si="2"/>
        <v>26328</v>
      </c>
      <c r="J42" s="42">
        <f aca="true" t="shared" si="5" ref="J42:J87">SUM(D42+G42)</f>
        <v>167129</v>
      </c>
      <c r="K42" s="42">
        <f t="shared" si="4"/>
        <v>193457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149</v>
      </c>
      <c r="D43" s="39">
        <v>2093</v>
      </c>
      <c r="E43" s="40">
        <f t="shared" si="0"/>
        <v>2242</v>
      </c>
      <c r="F43" s="52">
        <v>0</v>
      </c>
      <c r="G43" s="41">
        <v>886</v>
      </c>
      <c r="H43" s="42">
        <f t="shared" si="1"/>
        <v>886</v>
      </c>
      <c r="I43" s="42">
        <f t="shared" si="2"/>
        <v>149</v>
      </c>
      <c r="J43" s="42">
        <f t="shared" si="5"/>
        <v>2979</v>
      </c>
      <c r="K43" s="42">
        <f t="shared" si="4"/>
        <v>3128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1981</v>
      </c>
      <c r="C44" s="52">
        <v>776</v>
      </c>
      <c r="D44" s="39">
        <v>46355</v>
      </c>
      <c r="E44" s="40">
        <f t="shared" si="0"/>
        <v>49112</v>
      </c>
      <c r="F44" s="52">
        <v>258</v>
      </c>
      <c r="G44" s="41">
        <v>4083</v>
      </c>
      <c r="H44" s="42">
        <f t="shared" si="1"/>
        <v>4341</v>
      </c>
      <c r="I44" s="42">
        <f t="shared" si="2"/>
        <v>3015</v>
      </c>
      <c r="J44" s="42">
        <f t="shared" si="5"/>
        <v>50438</v>
      </c>
      <c r="K44" s="42">
        <f t="shared" si="4"/>
        <v>53453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10417</v>
      </c>
      <c r="C45" s="52">
        <v>23547</v>
      </c>
      <c r="D45" s="39">
        <v>282480</v>
      </c>
      <c r="E45" s="40">
        <f t="shared" si="0"/>
        <v>316444</v>
      </c>
      <c r="F45" s="52">
        <v>2381</v>
      </c>
      <c r="G45" s="41">
        <v>12230</v>
      </c>
      <c r="H45" s="42">
        <f t="shared" si="1"/>
        <v>14611</v>
      </c>
      <c r="I45" s="42">
        <f t="shared" si="2"/>
        <v>36345</v>
      </c>
      <c r="J45" s="42">
        <f t="shared" si="5"/>
        <v>294710</v>
      </c>
      <c r="K45" s="42">
        <f t="shared" si="4"/>
        <v>331055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118150</v>
      </c>
      <c r="C46" s="52">
        <v>477</v>
      </c>
      <c r="D46" s="39">
        <v>427238</v>
      </c>
      <c r="E46" s="40">
        <f t="shared" si="0"/>
        <v>545865</v>
      </c>
      <c r="F46" s="52">
        <v>125444</v>
      </c>
      <c r="G46" s="41">
        <v>25122</v>
      </c>
      <c r="H46" s="42">
        <f t="shared" si="1"/>
        <v>150566</v>
      </c>
      <c r="I46" s="42">
        <f t="shared" si="2"/>
        <v>244071</v>
      </c>
      <c r="J46" s="42">
        <f t="shared" si="5"/>
        <v>452360</v>
      </c>
      <c r="K46" s="42">
        <f t="shared" si="4"/>
        <v>696431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4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53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583</v>
      </c>
      <c r="H48" s="42">
        <f t="shared" si="1"/>
        <v>583</v>
      </c>
      <c r="I48" s="42">
        <f t="shared" si="2"/>
        <v>0</v>
      </c>
      <c r="J48" s="42">
        <f t="shared" si="5"/>
        <v>583</v>
      </c>
      <c r="K48" s="42">
        <f t="shared" si="4"/>
        <v>583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39602</v>
      </c>
      <c r="C49" s="52">
        <v>355</v>
      </c>
      <c r="D49" s="39">
        <v>336968</v>
      </c>
      <c r="E49" s="40">
        <f t="shared" si="0"/>
        <v>376925</v>
      </c>
      <c r="F49" s="52">
        <v>821</v>
      </c>
      <c r="G49" s="41">
        <v>13704</v>
      </c>
      <c r="H49" s="42">
        <f t="shared" si="1"/>
        <v>14525</v>
      </c>
      <c r="I49" s="42">
        <f t="shared" si="2"/>
        <v>40778</v>
      </c>
      <c r="J49" s="42">
        <f t="shared" si="5"/>
        <v>350672</v>
      </c>
      <c r="K49" s="42">
        <f t="shared" si="4"/>
        <v>391450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13</v>
      </c>
      <c r="D50" s="39">
        <v>101</v>
      </c>
      <c r="E50" s="40">
        <f t="shared" si="0"/>
        <v>114</v>
      </c>
      <c r="F50" s="52">
        <v>5</v>
      </c>
      <c r="G50" s="41">
        <v>58</v>
      </c>
      <c r="H50" s="42">
        <f t="shared" si="1"/>
        <v>63</v>
      </c>
      <c r="I50" s="42">
        <f t="shared" si="2"/>
        <v>18</v>
      </c>
      <c r="J50" s="42">
        <f t="shared" si="5"/>
        <v>159</v>
      </c>
      <c r="K50" s="42">
        <f t="shared" si="4"/>
        <v>177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82332</v>
      </c>
      <c r="C51" s="52">
        <v>8692</v>
      </c>
      <c r="D51" s="39">
        <v>541562</v>
      </c>
      <c r="E51" s="40">
        <f t="shared" si="0"/>
        <v>632586</v>
      </c>
      <c r="F51" s="52">
        <v>6663</v>
      </c>
      <c r="G51" s="41">
        <v>20842</v>
      </c>
      <c r="H51" s="42">
        <f t="shared" si="1"/>
        <v>27505</v>
      </c>
      <c r="I51" s="42">
        <f t="shared" si="2"/>
        <v>97687</v>
      </c>
      <c r="J51" s="42">
        <f t="shared" si="5"/>
        <v>562404</v>
      </c>
      <c r="K51" s="42">
        <f t="shared" si="4"/>
        <v>660091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4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53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4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53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4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53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38" t="s">
        <v>45</v>
      </c>
      <c r="B55" s="52">
        <v>109999</v>
      </c>
      <c r="C55" s="52">
        <v>177700</v>
      </c>
      <c r="D55" s="39">
        <v>1958344</v>
      </c>
      <c r="E55" s="40">
        <f t="shared" si="0"/>
        <v>2246043</v>
      </c>
      <c r="F55" s="52">
        <v>36319</v>
      </c>
      <c r="G55" s="41">
        <v>422024</v>
      </c>
      <c r="H55" s="42">
        <f t="shared" si="1"/>
        <v>458343</v>
      </c>
      <c r="I55" s="42">
        <f t="shared" si="2"/>
        <v>324018</v>
      </c>
      <c r="J55" s="42">
        <f t="shared" si="5"/>
        <v>2380368</v>
      </c>
      <c r="K55" s="42">
        <f t="shared" si="4"/>
        <v>2704386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4618</v>
      </c>
      <c r="C56" s="52">
        <v>4134</v>
      </c>
      <c r="D56" s="39">
        <v>68981</v>
      </c>
      <c r="E56" s="40">
        <f t="shared" si="0"/>
        <v>77733</v>
      </c>
      <c r="F56" s="52">
        <v>379</v>
      </c>
      <c r="G56" s="41">
        <v>13625</v>
      </c>
      <c r="H56" s="42">
        <f t="shared" si="1"/>
        <v>14004</v>
      </c>
      <c r="I56" s="42">
        <f t="shared" si="2"/>
        <v>9131</v>
      </c>
      <c r="J56" s="42">
        <f t="shared" si="5"/>
        <v>82606</v>
      </c>
      <c r="K56" s="42">
        <f t="shared" si="4"/>
        <v>91737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9152</v>
      </c>
      <c r="C57" s="52">
        <v>69206</v>
      </c>
      <c r="D57" s="39">
        <v>797079</v>
      </c>
      <c r="E57" s="40">
        <f t="shared" si="0"/>
        <v>875437</v>
      </c>
      <c r="F57" s="52">
        <v>33428</v>
      </c>
      <c r="G57" s="41">
        <v>549634</v>
      </c>
      <c r="H57" s="42">
        <f t="shared" si="1"/>
        <v>583062</v>
      </c>
      <c r="I57" s="42">
        <f t="shared" si="2"/>
        <v>111786</v>
      </c>
      <c r="J57" s="42">
        <f t="shared" si="5"/>
        <v>1346713</v>
      </c>
      <c r="K57" s="42">
        <f t="shared" si="4"/>
        <v>1458499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487127</v>
      </c>
      <c r="C58" s="52">
        <v>366</v>
      </c>
      <c r="D58" s="39">
        <v>3770964</v>
      </c>
      <c r="E58" s="40">
        <f t="shared" si="0"/>
        <v>4258457</v>
      </c>
      <c r="F58" s="52">
        <v>11084</v>
      </c>
      <c r="G58" s="41">
        <v>83172</v>
      </c>
      <c r="H58" s="42">
        <f t="shared" si="1"/>
        <v>94256</v>
      </c>
      <c r="I58" s="42">
        <f t="shared" si="2"/>
        <v>498577</v>
      </c>
      <c r="J58" s="42">
        <f t="shared" si="5"/>
        <v>3854136</v>
      </c>
      <c r="K58" s="42">
        <f t="shared" si="4"/>
        <v>4352713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49287</v>
      </c>
      <c r="C59" s="52">
        <v>259493</v>
      </c>
      <c r="D59" s="39">
        <v>2861607</v>
      </c>
      <c r="E59" s="40">
        <f t="shared" si="0"/>
        <v>3170387</v>
      </c>
      <c r="F59" s="52">
        <v>53359</v>
      </c>
      <c r="G59" s="41">
        <v>485245</v>
      </c>
      <c r="H59" s="42">
        <f t="shared" si="1"/>
        <v>538604</v>
      </c>
      <c r="I59" s="42">
        <f t="shared" si="2"/>
        <v>362139</v>
      </c>
      <c r="J59" s="42">
        <f t="shared" si="5"/>
        <v>3346852</v>
      </c>
      <c r="K59" s="42">
        <f t="shared" si="4"/>
        <v>3708991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430</v>
      </c>
      <c r="H60" s="42">
        <f t="shared" si="1"/>
        <v>430</v>
      </c>
      <c r="I60" s="42">
        <f t="shared" si="2"/>
        <v>0</v>
      </c>
      <c r="J60" s="42">
        <f t="shared" si="5"/>
        <v>430</v>
      </c>
      <c r="K60" s="42">
        <f t="shared" si="4"/>
        <v>430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1683</v>
      </c>
      <c r="C61" s="52">
        <v>121</v>
      </c>
      <c r="D61" s="39">
        <v>10680</v>
      </c>
      <c r="E61" s="40">
        <f t="shared" si="0"/>
        <v>12484</v>
      </c>
      <c r="F61" s="52">
        <v>109</v>
      </c>
      <c r="G61" s="41">
        <v>2667</v>
      </c>
      <c r="H61" s="42">
        <f t="shared" si="1"/>
        <v>2776</v>
      </c>
      <c r="I61" s="42">
        <f t="shared" si="2"/>
        <v>1913</v>
      </c>
      <c r="J61" s="42">
        <f t="shared" si="5"/>
        <v>13347</v>
      </c>
      <c r="K61" s="42">
        <f t="shared" si="4"/>
        <v>15260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46550</v>
      </c>
      <c r="C62" s="52">
        <v>2</v>
      </c>
      <c r="D62" s="39">
        <v>471226</v>
      </c>
      <c r="E62" s="40">
        <f t="shared" si="0"/>
        <v>517778</v>
      </c>
      <c r="F62" s="52">
        <v>2557</v>
      </c>
      <c r="G62" s="41">
        <v>1669</v>
      </c>
      <c r="H62" s="42">
        <f t="shared" si="1"/>
        <v>4226</v>
      </c>
      <c r="I62" s="42">
        <f t="shared" si="2"/>
        <v>49109</v>
      </c>
      <c r="J62" s="42">
        <f t="shared" si="5"/>
        <v>472895</v>
      </c>
      <c r="K62" s="42">
        <f t="shared" si="4"/>
        <v>522004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357</v>
      </c>
      <c r="C63" s="52">
        <v>86</v>
      </c>
      <c r="D63" s="39">
        <v>5597</v>
      </c>
      <c r="E63" s="40">
        <f t="shared" si="0"/>
        <v>6040</v>
      </c>
      <c r="F63" s="52">
        <v>89</v>
      </c>
      <c r="G63" s="41">
        <v>1204</v>
      </c>
      <c r="H63" s="42">
        <f t="shared" si="1"/>
        <v>1293</v>
      </c>
      <c r="I63" s="42">
        <f t="shared" si="2"/>
        <v>532</v>
      </c>
      <c r="J63" s="42">
        <f t="shared" si="5"/>
        <v>6801</v>
      </c>
      <c r="K63" s="42">
        <f t="shared" si="4"/>
        <v>7333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4025</v>
      </c>
      <c r="C64" s="52">
        <v>47</v>
      </c>
      <c r="D64" s="39">
        <v>45824</v>
      </c>
      <c r="E64" s="40">
        <f t="shared" si="0"/>
        <v>49896</v>
      </c>
      <c r="F64" s="52">
        <v>472</v>
      </c>
      <c r="G64" s="41">
        <v>1432</v>
      </c>
      <c r="H64" s="42">
        <f t="shared" si="1"/>
        <v>1904</v>
      </c>
      <c r="I64" s="42">
        <f t="shared" si="2"/>
        <v>4544</v>
      </c>
      <c r="J64" s="42">
        <f t="shared" si="5"/>
        <v>47256</v>
      </c>
      <c r="K64" s="42">
        <f t="shared" si="4"/>
        <v>51800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1587</v>
      </c>
      <c r="C65" s="52">
        <v>1623</v>
      </c>
      <c r="D65" s="39">
        <v>36111</v>
      </c>
      <c r="E65" s="40">
        <f t="shared" si="0"/>
        <v>39321</v>
      </c>
      <c r="F65" s="52">
        <v>622</v>
      </c>
      <c r="G65" s="41">
        <v>8031</v>
      </c>
      <c r="H65" s="42">
        <f t="shared" si="1"/>
        <v>8653</v>
      </c>
      <c r="I65" s="42">
        <f t="shared" si="2"/>
        <v>3832</v>
      </c>
      <c r="J65" s="42">
        <f t="shared" si="5"/>
        <v>44142</v>
      </c>
      <c r="K65" s="42">
        <f t="shared" si="4"/>
        <v>47974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27228</v>
      </c>
      <c r="C66" s="52">
        <v>4899</v>
      </c>
      <c r="D66" s="39">
        <v>175920</v>
      </c>
      <c r="E66" s="40">
        <f t="shared" si="0"/>
        <v>208047</v>
      </c>
      <c r="F66" s="52">
        <v>34536</v>
      </c>
      <c r="G66" s="41">
        <v>39844</v>
      </c>
      <c r="H66" s="42">
        <f t="shared" si="1"/>
        <v>74380</v>
      </c>
      <c r="I66" s="42">
        <f t="shared" si="2"/>
        <v>66663</v>
      </c>
      <c r="J66" s="42">
        <f t="shared" si="5"/>
        <v>215764</v>
      </c>
      <c r="K66" s="42">
        <f t="shared" si="4"/>
        <v>282427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2396</v>
      </c>
      <c r="C67" s="52">
        <v>663</v>
      </c>
      <c r="D67" s="39">
        <v>12466</v>
      </c>
      <c r="E67" s="40">
        <f t="shared" si="0"/>
        <v>15525</v>
      </c>
      <c r="F67" s="52">
        <v>974</v>
      </c>
      <c r="G67" s="41">
        <v>2277</v>
      </c>
      <c r="H67" s="42">
        <f t="shared" si="1"/>
        <v>3251</v>
      </c>
      <c r="I67" s="42">
        <f t="shared" si="2"/>
        <v>4033</v>
      </c>
      <c r="J67" s="42">
        <f t="shared" si="5"/>
        <v>14743</v>
      </c>
      <c r="K67" s="42">
        <f t="shared" si="4"/>
        <v>18776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26</v>
      </c>
      <c r="H68" s="42">
        <f t="shared" si="1"/>
        <v>26</v>
      </c>
      <c r="I68" s="42">
        <f t="shared" si="2"/>
        <v>0</v>
      </c>
      <c r="J68" s="42">
        <f t="shared" si="5"/>
        <v>26</v>
      </c>
      <c r="K68" s="42">
        <f t="shared" si="4"/>
        <v>26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107313</v>
      </c>
      <c r="C69" s="52">
        <v>8437</v>
      </c>
      <c r="D69" s="39">
        <v>361347</v>
      </c>
      <c r="E69" s="40">
        <f t="shared" si="0"/>
        <v>477097</v>
      </c>
      <c r="F69" s="52">
        <v>21086</v>
      </c>
      <c r="G69" s="41">
        <v>89154</v>
      </c>
      <c r="H69" s="42">
        <f t="shared" si="1"/>
        <v>110240</v>
      </c>
      <c r="I69" s="42">
        <f t="shared" si="2"/>
        <v>136836</v>
      </c>
      <c r="J69" s="42">
        <f t="shared" si="5"/>
        <v>450501</v>
      </c>
      <c r="K69" s="42">
        <f t="shared" si="4"/>
        <v>587337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382</v>
      </c>
      <c r="C70" s="52">
        <v>61</v>
      </c>
      <c r="D70" s="39">
        <v>2969</v>
      </c>
      <c r="E70" s="40">
        <f t="shared" si="0"/>
        <v>3412</v>
      </c>
      <c r="F70" s="52">
        <v>28</v>
      </c>
      <c r="G70" s="41">
        <v>359</v>
      </c>
      <c r="H70" s="42">
        <f t="shared" si="1"/>
        <v>387</v>
      </c>
      <c r="I70" s="42">
        <f t="shared" si="2"/>
        <v>471</v>
      </c>
      <c r="J70" s="42">
        <f t="shared" si="5"/>
        <v>3328</v>
      </c>
      <c r="K70" s="42">
        <f t="shared" si="4"/>
        <v>3799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15682</v>
      </c>
      <c r="C71" s="52">
        <v>6261</v>
      </c>
      <c r="D71" s="39">
        <v>191756</v>
      </c>
      <c r="E71" s="40">
        <f t="shared" si="0"/>
        <v>213699</v>
      </c>
      <c r="F71" s="52">
        <v>3727</v>
      </c>
      <c r="G71" s="41">
        <v>31698</v>
      </c>
      <c r="H71" s="42">
        <f t="shared" si="1"/>
        <v>35425</v>
      </c>
      <c r="I71" s="42">
        <f t="shared" si="2"/>
        <v>25670</v>
      </c>
      <c r="J71" s="42">
        <f t="shared" si="5"/>
        <v>223454</v>
      </c>
      <c r="K71" s="42">
        <f t="shared" si="4"/>
        <v>249124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15582</v>
      </c>
      <c r="C72" s="52">
        <v>2389</v>
      </c>
      <c r="D72" s="39">
        <v>130568</v>
      </c>
      <c r="E72" s="40">
        <f t="shared" si="0"/>
        <v>148539</v>
      </c>
      <c r="F72" s="52">
        <v>2032</v>
      </c>
      <c r="G72" s="41">
        <v>34550</v>
      </c>
      <c r="H72" s="42">
        <f t="shared" si="1"/>
        <v>36582</v>
      </c>
      <c r="I72" s="42">
        <f t="shared" si="2"/>
        <v>20003</v>
      </c>
      <c r="J72" s="42">
        <f t="shared" si="5"/>
        <v>165118</v>
      </c>
      <c r="K72" s="42">
        <f t="shared" si="4"/>
        <v>185121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25</v>
      </c>
      <c r="D73" s="39">
        <v>119</v>
      </c>
      <c r="E73" s="40">
        <f t="shared" si="0"/>
        <v>144</v>
      </c>
      <c r="F73" s="52">
        <v>0</v>
      </c>
      <c r="G73" s="41">
        <v>0</v>
      </c>
      <c r="H73" s="42">
        <f t="shared" si="1"/>
        <v>0</v>
      </c>
      <c r="I73" s="42">
        <f t="shared" si="2"/>
        <v>25</v>
      </c>
      <c r="J73" s="42">
        <f t="shared" si="5"/>
        <v>119</v>
      </c>
      <c r="K73" s="42">
        <f t="shared" si="4"/>
        <v>144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90001</v>
      </c>
      <c r="C74" s="52">
        <v>3728</v>
      </c>
      <c r="D74" s="39">
        <v>656510</v>
      </c>
      <c r="E74" s="40">
        <f t="shared" si="0"/>
        <v>750239</v>
      </c>
      <c r="F74" s="52">
        <v>4421</v>
      </c>
      <c r="G74" s="41">
        <v>60524</v>
      </c>
      <c r="H74" s="42">
        <f t="shared" si="1"/>
        <v>64945</v>
      </c>
      <c r="I74" s="42">
        <f t="shared" si="2"/>
        <v>98150</v>
      </c>
      <c r="J74" s="42">
        <f t="shared" si="5"/>
        <v>717034</v>
      </c>
      <c r="K74" s="42">
        <f t="shared" si="4"/>
        <v>815184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4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53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38" t="s">
        <v>66</v>
      </c>
      <c r="B76" s="52">
        <v>191347</v>
      </c>
      <c r="C76" s="52">
        <v>0</v>
      </c>
      <c r="D76" s="39">
        <v>688735</v>
      </c>
      <c r="E76" s="40">
        <f t="shared" si="0"/>
        <v>880082</v>
      </c>
      <c r="F76" s="52">
        <v>7172</v>
      </c>
      <c r="G76" s="41">
        <v>111645</v>
      </c>
      <c r="H76" s="42">
        <f t="shared" si="1"/>
        <v>118817</v>
      </c>
      <c r="I76" s="42">
        <f t="shared" si="2"/>
        <v>198519</v>
      </c>
      <c r="J76" s="42">
        <f t="shared" si="5"/>
        <v>800380</v>
      </c>
      <c r="K76" s="42">
        <f t="shared" si="4"/>
        <v>998899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101</v>
      </c>
      <c r="C77" s="52">
        <v>79</v>
      </c>
      <c r="D77" s="39">
        <v>1855</v>
      </c>
      <c r="E77" s="40">
        <f t="shared" si="0"/>
        <v>2035</v>
      </c>
      <c r="F77" s="52">
        <v>1</v>
      </c>
      <c r="G77" s="41">
        <v>243</v>
      </c>
      <c r="H77" s="42">
        <f t="shared" si="1"/>
        <v>244</v>
      </c>
      <c r="I77" s="42">
        <f t="shared" si="2"/>
        <v>181</v>
      </c>
      <c r="J77" s="42">
        <f t="shared" si="5"/>
        <v>2098</v>
      </c>
      <c r="K77" s="42">
        <f t="shared" si="4"/>
        <v>2279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16</v>
      </c>
      <c r="H78" s="42">
        <f t="shared" si="1"/>
        <v>16</v>
      </c>
      <c r="I78" s="42">
        <f t="shared" si="2"/>
        <v>0</v>
      </c>
      <c r="J78" s="42">
        <f t="shared" si="5"/>
        <v>16</v>
      </c>
      <c r="K78" s="42">
        <f t="shared" si="4"/>
        <v>16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395</v>
      </c>
      <c r="C79" s="52">
        <v>0</v>
      </c>
      <c r="D79" s="39">
        <v>3243</v>
      </c>
      <c r="E79" s="40">
        <f t="shared" si="0"/>
        <v>3638</v>
      </c>
      <c r="F79" s="52">
        <v>75</v>
      </c>
      <c r="G79" s="41">
        <v>697</v>
      </c>
      <c r="H79" s="42">
        <f t="shared" si="1"/>
        <v>772</v>
      </c>
      <c r="I79" s="42">
        <f t="shared" si="2"/>
        <v>470</v>
      </c>
      <c r="J79" s="42">
        <f t="shared" si="5"/>
        <v>3940</v>
      </c>
      <c r="K79" s="42">
        <f t="shared" si="4"/>
        <v>4410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156</v>
      </c>
      <c r="D80" s="39">
        <v>854</v>
      </c>
      <c r="E80" s="40">
        <f t="shared" si="0"/>
        <v>1010</v>
      </c>
      <c r="F80" s="52">
        <v>64</v>
      </c>
      <c r="G80" s="41">
        <v>547</v>
      </c>
      <c r="H80" s="42">
        <f t="shared" si="1"/>
        <v>611</v>
      </c>
      <c r="I80" s="42">
        <f t="shared" si="2"/>
        <v>220</v>
      </c>
      <c r="J80" s="42">
        <f t="shared" si="5"/>
        <v>1401</v>
      </c>
      <c r="K80" s="42">
        <f t="shared" si="4"/>
        <v>1621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925</v>
      </c>
      <c r="C82" s="52">
        <v>0</v>
      </c>
      <c r="D82" s="39">
        <v>3371</v>
      </c>
      <c r="E82" s="40">
        <f t="shared" si="0"/>
        <v>4296</v>
      </c>
      <c r="F82" s="52">
        <v>1353</v>
      </c>
      <c r="G82" s="41">
        <v>1496</v>
      </c>
      <c r="H82" s="42">
        <f t="shared" si="1"/>
        <v>2849</v>
      </c>
      <c r="I82" s="42">
        <f t="shared" si="2"/>
        <v>2278</v>
      </c>
      <c r="J82" s="42">
        <f t="shared" si="5"/>
        <v>4867</v>
      </c>
      <c r="K82" s="42">
        <f t="shared" si="4"/>
        <v>7145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7863</v>
      </c>
      <c r="C83" s="52">
        <v>1592</v>
      </c>
      <c r="D83" s="39">
        <v>63249</v>
      </c>
      <c r="E83" s="40">
        <f t="shared" si="0"/>
        <v>72704</v>
      </c>
      <c r="F83" s="52">
        <v>598</v>
      </c>
      <c r="G83" s="41">
        <v>1181</v>
      </c>
      <c r="H83" s="42">
        <f t="shared" si="1"/>
        <v>1779</v>
      </c>
      <c r="I83" s="42">
        <f t="shared" si="2"/>
        <v>10053</v>
      </c>
      <c r="J83" s="42">
        <f t="shared" si="5"/>
        <v>64430</v>
      </c>
      <c r="K83" s="42">
        <f t="shared" si="4"/>
        <v>74483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4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53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4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53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4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53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702</v>
      </c>
      <c r="C88" s="52">
        <v>185</v>
      </c>
      <c r="D88" s="39">
        <v>4379</v>
      </c>
      <c r="E88" s="40">
        <f t="shared" si="0"/>
        <v>5266</v>
      </c>
      <c r="F88" s="52">
        <v>303</v>
      </c>
      <c r="G88" s="41">
        <v>674</v>
      </c>
      <c r="H88" s="42">
        <f t="shared" si="1"/>
        <v>977</v>
      </c>
      <c r="I88" s="42">
        <f t="shared" si="2"/>
        <v>1190</v>
      </c>
      <c r="J88" s="42">
        <f aca="true" t="shared" si="6" ref="J88:J120">SUM(D88+G88)</f>
        <v>5053</v>
      </c>
      <c r="K88" s="42">
        <f t="shared" si="4"/>
        <v>6243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5115</v>
      </c>
      <c r="C89" s="52">
        <v>39</v>
      </c>
      <c r="D89" s="39">
        <v>50392</v>
      </c>
      <c r="E89" s="40">
        <f t="shared" si="0"/>
        <v>55546</v>
      </c>
      <c r="F89" s="52">
        <v>329</v>
      </c>
      <c r="G89" s="41">
        <v>2880</v>
      </c>
      <c r="H89" s="42">
        <f t="shared" si="1"/>
        <v>3209</v>
      </c>
      <c r="I89" s="42">
        <f t="shared" si="2"/>
        <v>5483</v>
      </c>
      <c r="J89" s="42">
        <f t="shared" si="6"/>
        <v>53272</v>
      </c>
      <c r="K89" s="42">
        <f t="shared" si="4"/>
        <v>58755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89</v>
      </c>
      <c r="C90" s="52">
        <v>8</v>
      </c>
      <c r="D90" s="39">
        <v>7184</v>
      </c>
      <c r="E90" s="40">
        <f aca="true" t="shared" si="7" ref="E90:E120">SUM(B90:D90)</f>
        <v>7281</v>
      </c>
      <c r="F90" s="52">
        <v>11</v>
      </c>
      <c r="G90" s="41">
        <v>203</v>
      </c>
      <c r="H90" s="42">
        <f aca="true" t="shared" si="8" ref="H90:H120">SUM(F90:G90)</f>
        <v>214</v>
      </c>
      <c r="I90" s="42">
        <f aca="true" t="shared" si="9" ref="I90:I120">SUM(B90+C90+F90)</f>
        <v>108</v>
      </c>
      <c r="J90" s="42">
        <f t="shared" si="6"/>
        <v>7387</v>
      </c>
      <c r="K90" s="42">
        <f aca="true" t="shared" si="10" ref="K90:K120">SUM(I90:J90)</f>
        <v>7495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40867</v>
      </c>
      <c r="C91" s="52">
        <v>19427</v>
      </c>
      <c r="D91" s="39">
        <v>557446</v>
      </c>
      <c r="E91" s="40">
        <f t="shared" si="7"/>
        <v>617740</v>
      </c>
      <c r="F91" s="52">
        <v>6784</v>
      </c>
      <c r="G91" s="41">
        <v>49550</v>
      </c>
      <c r="H91" s="42">
        <f t="shared" si="8"/>
        <v>56334</v>
      </c>
      <c r="I91" s="42">
        <f t="shared" si="9"/>
        <v>67078</v>
      </c>
      <c r="J91" s="42">
        <f t="shared" si="6"/>
        <v>606996</v>
      </c>
      <c r="K91" s="42">
        <f t="shared" si="10"/>
        <v>674074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55270</v>
      </c>
      <c r="C92" s="52">
        <v>0</v>
      </c>
      <c r="D92" s="39">
        <v>161985</v>
      </c>
      <c r="E92" s="40">
        <f t="shared" si="7"/>
        <v>217255</v>
      </c>
      <c r="F92" s="52">
        <v>974</v>
      </c>
      <c r="G92" s="41">
        <v>33362</v>
      </c>
      <c r="H92" s="42">
        <f t="shared" si="8"/>
        <v>34336</v>
      </c>
      <c r="I92" s="42">
        <f t="shared" si="9"/>
        <v>56244</v>
      </c>
      <c r="J92" s="42">
        <f t="shared" si="6"/>
        <v>195347</v>
      </c>
      <c r="K92" s="42">
        <f t="shared" si="10"/>
        <v>251591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59389</v>
      </c>
      <c r="C93" s="52">
        <v>0</v>
      </c>
      <c r="D93" s="39">
        <v>322940</v>
      </c>
      <c r="E93" s="40">
        <f t="shared" si="7"/>
        <v>382329</v>
      </c>
      <c r="F93" s="52">
        <v>244</v>
      </c>
      <c r="G93" s="41">
        <v>3042</v>
      </c>
      <c r="H93" s="42">
        <f t="shared" si="8"/>
        <v>3286</v>
      </c>
      <c r="I93" s="42">
        <f t="shared" si="9"/>
        <v>59633</v>
      </c>
      <c r="J93" s="42">
        <f t="shared" si="6"/>
        <v>325982</v>
      </c>
      <c r="K93" s="42">
        <f>SUM(I93:J93)</f>
        <v>385615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63619</v>
      </c>
      <c r="C94" s="52">
        <v>2253</v>
      </c>
      <c r="D94" s="39">
        <v>455883</v>
      </c>
      <c r="E94" s="40">
        <f t="shared" si="7"/>
        <v>521755</v>
      </c>
      <c r="F94" s="52">
        <v>1635</v>
      </c>
      <c r="G94" s="41">
        <v>12024</v>
      </c>
      <c r="H94" s="42">
        <f t="shared" si="8"/>
        <v>13659</v>
      </c>
      <c r="I94" s="42">
        <f t="shared" si="9"/>
        <v>67507</v>
      </c>
      <c r="J94" s="42">
        <f t="shared" si="6"/>
        <v>467907</v>
      </c>
      <c r="K94" s="42">
        <f t="shared" si="10"/>
        <v>535414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5</v>
      </c>
      <c r="C95" s="52">
        <v>116</v>
      </c>
      <c r="D95" s="39">
        <v>1350</v>
      </c>
      <c r="E95" s="40">
        <f t="shared" si="7"/>
        <v>1471</v>
      </c>
      <c r="F95" s="52">
        <v>33</v>
      </c>
      <c r="G95" s="41">
        <v>852</v>
      </c>
      <c r="H95" s="42">
        <f t="shared" si="8"/>
        <v>885</v>
      </c>
      <c r="I95" s="42">
        <f t="shared" si="9"/>
        <v>154</v>
      </c>
      <c r="J95" s="42">
        <f t="shared" si="6"/>
        <v>2202</v>
      </c>
      <c r="K95" s="42">
        <f t="shared" si="10"/>
        <v>2356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58666</v>
      </c>
      <c r="C96" s="52">
        <v>823</v>
      </c>
      <c r="D96" s="39">
        <v>712934</v>
      </c>
      <c r="E96" s="40">
        <f t="shared" si="7"/>
        <v>772423</v>
      </c>
      <c r="F96" s="52">
        <v>11970</v>
      </c>
      <c r="G96" s="41">
        <v>20032</v>
      </c>
      <c r="H96" s="42">
        <f t="shared" si="8"/>
        <v>32002</v>
      </c>
      <c r="I96" s="42">
        <f t="shared" si="9"/>
        <v>71459</v>
      </c>
      <c r="J96" s="42">
        <f t="shared" si="6"/>
        <v>732966</v>
      </c>
      <c r="K96" s="42">
        <f t="shared" si="10"/>
        <v>804425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311</v>
      </c>
      <c r="C97" s="52">
        <v>0</v>
      </c>
      <c r="D97" s="39">
        <v>4788</v>
      </c>
      <c r="E97" s="40">
        <f t="shared" si="7"/>
        <v>5099</v>
      </c>
      <c r="F97" s="52">
        <v>20</v>
      </c>
      <c r="G97" s="41">
        <v>108</v>
      </c>
      <c r="H97" s="42">
        <f t="shared" si="8"/>
        <v>128</v>
      </c>
      <c r="I97" s="42">
        <f t="shared" si="9"/>
        <v>331</v>
      </c>
      <c r="J97" s="42">
        <f t="shared" si="6"/>
        <v>4896</v>
      </c>
      <c r="K97" s="42">
        <f t="shared" si="10"/>
        <v>5227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5734</v>
      </c>
      <c r="C98" s="52">
        <v>73</v>
      </c>
      <c r="D98" s="39">
        <v>60604</v>
      </c>
      <c r="E98" s="40">
        <f t="shared" si="7"/>
        <v>66411</v>
      </c>
      <c r="F98" s="52">
        <v>379</v>
      </c>
      <c r="G98" s="41">
        <v>1505</v>
      </c>
      <c r="H98" s="42">
        <f t="shared" si="8"/>
        <v>1884</v>
      </c>
      <c r="I98" s="42">
        <f t="shared" si="9"/>
        <v>6186</v>
      </c>
      <c r="J98" s="42">
        <f t="shared" si="6"/>
        <v>62109</v>
      </c>
      <c r="K98" s="42">
        <f t="shared" si="10"/>
        <v>68295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974</v>
      </c>
      <c r="C99" s="52">
        <v>80</v>
      </c>
      <c r="D99" s="39">
        <v>8958</v>
      </c>
      <c r="E99" s="40">
        <f t="shared" si="7"/>
        <v>10012</v>
      </c>
      <c r="F99" s="52">
        <v>17</v>
      </c>
      <c r="G99" s="41">
        <v>947</v>
      </c>
      <c r="H99" s="42">
        <f t="shared" si="8"/>
        <v>964</v>
      </c>
      <c r="I99" s="42">
        <f t="shared" si="9"/>
        <v>1071</v>
      </c>
      <c r="J99" s="42">
        <f t="shared" si="6"/>
        <v>9905</v>
      </c>
      <c r="K99" s="42">
        <f t="shared" si="10"/>
        <v>10976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4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53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4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53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4" customFormat="1" ht="10.5" customHeight="1">
      <c r="A102" s="38" t="s">
        <v>92</v>
      </c>
      <c r="B102" s="52"/>
      <c r="C102" s="52">
        <v>0</v>
      </c>
      <c r="D102" s="39">
        <v>0</v>
      </c>
      <c r="E102" s="40">
        <f t="shared" si="7"/>
        <v>0</v>
      </c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53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4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53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38" t="s">
        <v>94</v>
      </c>
      <c r="B104" s="52">
        <v>1152</v>
      </c>
      <c r="C104" s="52">
        <v>48</v>
      </c>
      <c r="D104" s="39">
        <v>23963</v>
      </c>
      <c r="E104" s="40">
        <f t="shared" si="7"/>
        <v>25163</v>
      </c>
      <c r="F104" s="52">
        <v>1278</v>
      </c>
      <c r="G104" s="41">
        <v>81773</v>
      </c>
      <c r="H104" s="42">
        <f t="shared" si="8"/>
        <v>83051</v>
      </c>
      <c r="I104" s="42">
        <f t="shared" si="9"/>
        <v>2478</v>
      </c>
      <c r="J104" s="42">
        <f t="shared" si="6"/>
        <v>105736</v>
      </c>
      <c r="K104" s="42">
        <f t="shared" si="10"/>
        <v>108214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4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53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38" t="s">
        <v>96</v>
      </c>
      <c r="B106" s="52">
        <v>13912</v>
      </c>
      <c r="C106" s="52">
        <v>13395</v>
      </c>
      <c r="D106" s="39">
        <v>210309</v>
      </c>
      <c r="E106" s="40">
        <f t="shared" si="7"/>
        <v>237616</v>
      </c>
      <c r="F106" s="52">
        <v>6471</v>
      </c>
      <c r="G106" s="41">
        <v>46463</v>
      </c>
      <c r="H106" s="42">
        <f t="shared" si="8"/>
        <v>52934</v>
      </c>
      <c r="I106" s="42">
        <f t="shared" si="9"/>
        <v>33778</v>
      </c>
      <c r="J106" s="42">
        <f t="shared" si="6"/>
        <v>256772</v>
      </c>
      <c r="K106" s="42">
        <f t="shared" si="10"/>
        <v>290550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1571</v>
      </c>
      <c r="C107" s="52">
        <v>892</v>
      </c>
      <c r="D107" s="39">
        <v>23887</v>
      </c>
      <c r="E107" s="40">
        <f t="shared" si="7"/>
        <v>26350</v>
      </c>
      <c r="F107" s="52">
        <v>1535</v>
      </c>
      <c r="G107" s="41">
        <v>12851</v>
      </c>
      <c r="H107" s="42">
        <f t="shared" si="8"/>
        <v>14386</v>
      </c>
      <c r="I107" s="42">
        <f t="shared" si="9"/>
        <v>3998</v>
      </c>
      <c r="J107" s="42">
        <f t="shared" si="6"/>
        <v>36738</v>
      </c>
      <c r="K107" s="42">
        <f t="shared" si="10"/>
        <v>40736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120477</v>
      </c>
      <c r="C108" s="52">
        <v>36779</v>
      </c>
      <c r="D108" s="39">
        <v>945051</v>
      </c>
      <c r="E108" s="40">
        <f t="shared" si="7"/>
        <v>1102307</v>
      </c>
      <c r="F108" s="52">
        <v>5323</v>
      </c>
      <c r="G108" s="41">
        <v>26435</v>
      </c>
      <c r="H108" s="42">
        <f t="shared" si="8"/>
        <v>31758</v>
      </c>
      <c r="I108" s="42">
        <f t="shared" si="9"/>
        <v>162579</v>
      </c>
      <c r="J108" s="42">
        <f t="shared" si="6"/>
        <v>971486</v>
      </c>
      <c r="K108" s="42">
        <f t="shared" si="10"/>
        <v>1134065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173453</v>
      </c>
      <c r="C109" s="52">
        <v>44216</v>
      </c>
      <c r="D109" s="39">
        <v>1736788</v>
      </c>
      <c r="E109" s="40">
        <f t="shared" si="7"/>
        <v>1954457</v>
      </c>
      <c r="F109" s="52">
        <v>15452</v>
      </c>
      <c r="G109" s="41">
        <v>205544</v>
      </c>
      <c r="H109" s="42">
        <f t="shared" si="8"/>
        <v>220996</v>
      </c>
      <c r="I109" s="42">
        <f t="shared" si="9"/>
        <v>233121</v>
      </c>
      <c r="J109" s="42">
        <f t="shared" si="6"/>
        <v>1942332</v>
      </c>
      <c r="K109" s="42">
        <f t="shared" si="10"/>
        <v>2175453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1403</v>
      </c>
      <c r="C110" s="52">
        <v>875</v>
      </c>
      <c r="D110" s="39">
        <v>23665</v>
      </c>
      <c r="E110" s="40">
        <f t="shared" si="7"/>
        <v>25943</v>
      </c>
      <c r="F110" s="52">
        <v>1408</v>
      </c>
      <c r="G110" s="41">
        <v>3212</v>
      </c>
      <c r="H110" s="42">
        <f t="shared" si="8"/>
        <v>4620</v>
      </c>
      <c r="I110" s="42">
        <f t="shared" si="9"/>
        <v>3686</v>
      </c>
      <c r="J110" s="42">
        <f t="shared" si="6"/>
        <v>26877</v>
      </c>
      <c r="K110" s="42">
        <f t="shared" si="10"/>
        <v>30563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384</v>
      </c>
      <c r="C111" s="52">
        <v>403</v>
      </c>
      <c r="D111" s="39">
        <v>10527</v>
      </c>
      <c r="E111" s="40">
        <f t="shared" si="7"/>
        <v>11314</v>
      </c>
      <c r="F111" s="52">
        <v>217</v>
      </c>
      <c r="G111" s="41">
        <v>6394</v>
      </c>
      <c r="H111" s="42">
        <f t="shared" si="8"/>
        <v>6611</v>
      </c>
      <c r="I111" s="42">
        <f t="shared" si="9"/>
        <v>1004</v>
      </c>
      <c r="J111" s="42">
        <f t="shared" si="6"/>
        <v>16921</v>
      </c>
      <c r="K111" s="42">
        <f t="shared" si="10"/>
        <v>17925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4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53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4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/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53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38" t="s">
        <v>104</v>
      </c>
      <c r="B114" s="52">
        <v>55491</v>
      </c>
      <c r="C114" s="52">
        <v>116</v>
      </c>
      <c r="D114" s="39">
        <v>283152</v>
      </c>
      <c r="E114" s="40">
        <f t="shared" si="7"/>
        <v>338759</v>
      </c>
      <c r="F114" s="52">
        <v>777</v>
      </c>
      <c r="G114" s="41">
        <v>1588</v>
      </c>
      <c r="H114" s="42">
        <f t="shared" si="8"/>
        <v>2365</v>
      </c>
      <c r="I114" s="42">
        <f t="shared" si="9"/>
        <v>56384</v>
      </c>
      <c r="J114" s="42">
        <f t="shared" si="6"/>
        <v>284740</v>
      </c>
      <c r="K114" s="42">
        <f t="shared" si="10"/>
        <v>341124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4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53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4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53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4" customFormat="1" ht="10.5" customHeight="1">
      <c r="A117" s="38" t="s">
        <v>107</v>
      </c>
      <c r="B117" s="52"/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53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4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53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4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53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4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53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2286092</v>
      </c>
      <c r="C123" s="42">
        <f>SUM(C25:C122)</f>
        <v>1059730</v>
      </c>
      <c r="D123" s="42">
        <f>SUM(D25:D120)</f>
        <v>32425598</v>
      </c>
      <c r="E123" s="42">
        <f>SUM(E25:E120)</f>
        <v>35771420</v>
      </c>
      <c r="F123" s="44">
        <f>SUM(F25:F120)</f>
        <v>544378</v>
      </c>
      <c r="G123" s="42">
        <f>SUM(G25:G120)</f>
        <v>3560053</v>
      </c>
      <c r="H123" s="42">
        <f>F123+G123</f>
        <v>4104431</v>
      </c>
      <c r="I123" s="42">
        <f>SUM(I25:I120)</f>
        <v>3890200</v>
      </c>
      <c r="J123" s="42">
        <f>D123+G123</f>
        <v>35985651</v>
      </c>
      <c r="K123" s="42">
        <f>E123+H123</f>
        <v>39875851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2016-09-09T13:23:21Z</cp:lastPrinted>
  <dcterms:created xsi:type="dcterms:W3CDTF">2014-10-01T08:21:52Z</dcterms:created>
  <dcterms:modified xsi:type="dcterms:W3CDTF">2016-09-09T13:58:35Z</dcterms:modified>
  <cp:category/>
  <cp:version/>
  <cp:contentType/>
  <cp:contentStatus/>
</cp:coreProperties>
</file>