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<sst xmlns="http://schemas.openxmlformats.org/spreadsheetml/2006/main" count="127" uniqueCount="121">
  <si>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</si>
  <si>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</si>
  <si>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</si>
  <si>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</si>
  <si>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</si>
  <si>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>CAMPAGNE 2013-2014</t>
  </si>
  <si>
    <t>MOIS DE MAI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</si>
  <si>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</si>
  <si>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</si>
  <si>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</si>
  <si>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</si>
  <si>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</si>
  <si>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</si>
  <si>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</si>
  <si>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</si>
  <si>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</si>
  <si>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</si>
  <si>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</si>
  <si>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MAI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</si>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</sst>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 horizontal="right" wrapText="1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0" fontId="7" fillId="0" borderId="1" xfId="0" applyFont="1" applyBorder="1" applyAlignment="1">
      <alignment horizontal="left" wrapText="1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0"/>
  <sheetViews>
    <sheetView tabSelected="1" workbookViewId="0" topLeftCell="A1">
      <selection activeCell="M18" sqref="M18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8" t="s">
        <v>1</v>
      </c>
      <c r="E2" s="58"/>
      <c r="F2" s="58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7" t="s">
        <v>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7" t="s">
        <v>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7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8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9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10</v>
      </c>
      <c r="B21" s="59" t="s">
        <v>11</v>
      </c>
      <c r="C21" s="59"/>
      <c r="D21" s="24"/>
      <c r="E21" s="25"/>
      <c r="F21" s="23"/>
      <c r="G21" s="26" t="s">
        <v>12</v>
      </c>
      <c r="H21" s="27"/>
      <c r="I21" s="28"/>
      <c r="J21" s="13" t="s">
        <v>13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14</v>
      </c>
      <c r="B22" s="31" t="s">
        <v>15</v>
      </c>
      <c r="C22" s="31" t="s">
        <v>16</v>
      </c>
      <c r="D22" s="32"/>
      <c r="E22" s="32"/>
      <c r="F22" s="60" t="s">
        <v>17</v>
      </c>
      <c r="G22" s="60"/>
      <c r="H22" s="60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1" t="s">
        <v>18</v>
      </c>
      <c r="C23" s="61"/>
      <c r="D23" s="36" t="s">
        <v>19</v>
      </c>
      <c r="E23" s="35" t="s">
        <v>20</v>
      </c>
      <c r="F23" s="37" t="s">
        <v>18</v>
      </c>
      <c r="G23" s="38" t="s">
        <v>19</v>
      </c>
      <c r="H23" s="37" t="s">
        <v>20</v>
      </c>
      <c r="I23" s="37" t="s">
        <v>18</v>
      </c>
      <c r="J23" s="38" t="s">
        <v>19</v>
      </c>
      <c r="K23" s="38" t="s">
        <v>13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39"/>
      <c r="C24" s="39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21</v>
      </c>
      <c r="B25" s="43">
        <v>119</v>
      </c>
      <c r="C25" s="43">
        <v>4</v>
      </c>
      <c r="D25" s="44">
        <v>13991</v>
      </c>
      <c r="E25" s="45">
        <f>SUM(B25:D25)</f>
        <v>14114</v>
      </c>
      <c r="F25" s="43">
        <v>2307</v>
      </c>
      <c r="G25" s="46">
        <v>10070</v>
      </c>
      <c r="H25" s="47">
        <f>SUM(F25:G25)</f>
        <v>12377</v>
      </c>
      <c r="I25" s="47">
        <f>SUM(B25+C25+F25)</f>
        <v>2430</v>
      </c>
      <c r="J25" s="47">
        <f>D25+G25</f>
        <v>24061</v>
      </c>
      <c r="K25" s="47">
        <f>SUM(I25:J25)</f>
        <v>26491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0.5" customHeight="1">
      <c r="A26" s="42" t="s">
        <v>22</v>
      </c>
      <c r="B26" s="43">
        <v>4234</v>
      </c>
      <c r="C26" s="48"/>
      <c r="D26" s="44">
        <v>38817</v>
      </c>
      <c r="E26" s="45">
        <f aca="true" t="shared" si="0" ref="E26:E89">SUM(B26:D26)</f>
        <v>43051</v>
      </c>
      <c r="F26" s="43">
        <v>20</v>
      </c>
      <c r="G26" s="46">
        <v>1938</v>
      </c>
      <c r="H26" s="47">
        <f aca="true" t="shared" si="1" ref="H26:H89">SUM(F26:G26)</f>
        <v>1958</v>
      </c>
      <c r="I26" s="47">
        <f aca="true" t="shared" si="2" ref="I26:I89">SUM(B26+C26+F26)</f>
        <v>4254</v>
      </c>
      <c r="J26" s="47">
        <f aca="true" t="shared" si="3" ref="J26:J41">SUM(D26+G26)</f>
        <v>40755</v>
      </c>
      <c r="K26" s="47">
        <f aca="true" t="shared" si="4" ref="K26:K89">SUM(I26:J26)</f>
        <v>45009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23</v>
      </c>
      <c r="B27" s="43">
        <v>1831</v>
      </c>
      <c r="C27" s="43">
        <v>17</v>
      </c>
      <c r="D27" s="44">
        <v>14541</v>
      </c>
      <c r="E27" s="45">
        <f t="shared" si="0"/>
        <v>16389</v>
      </c>
      <c r="F27" s="43">
        <v>134</v>
      </c>
      <c r="G27" s="46">
        <v>2149</v>
      </c>
      <c r="H27" s="47">
        <f t="shared" si="1"/>
        <v>2283</v>
      </c>
      <c r="I27" s="47">
        <f t="shared" si="2"/>
        <v>1982</v>
      </c>
      <c r="J27" s="47">
        <f t="shared" si="3"/>
        <v>16690</v>
      </c>
      <c r="K27" s="47">
        <f t="shared" si="4"/>
        <v>18672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24</v>
      </c>
      <c r="B28" s="43">
        <v>1105</v>
      </c>
      <c r="C28" s="43">
        <v>1336</v>
      </c>
      <c r="D28" s="44">
        <v>24825</v>
      </c>
      <c r="E28" s="45">
        <f t="shared" si="0"/>
        <v>27266</v>
      </c>
      <c r="F28" s="43">
        <v>779</v>
      </c>
      <c r="G28" s="46">
        <v>5159</v>
      </c>
      <c r="H28" s="47">
        <f t="shared" si="1"/>
        <v>5938</v>
      </c>
      <c r="I28" s="47">
        <f t="shared" si="2"/>
        <v>3220</v>
      </c>
      <c r="J28" s="47">
        <f t="shared" si="3"/>
        <v>29984</v>
      </c>
      <c r="K28" s="47">
        <f t="shared" si="4"/>
        <v>33204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25</v>
      </c>
      <c r="B29" s="43">
        <v>12</v>
      </c>
      <c r="C29" s="43">
        <v>220</v>
      </c>
      <c r="D29" s="44">
        <v>2461</v>
      </c>
      <c r="E29" s="45">
        <f t="shared" si="0"/>
        <v>2693</v>
      </c>
      <c r="F29" s="43">
        <v>9</v>
      </c>
      <c r="G29" s="46">
        <v>20</v>
      </c>
      <c r="H29" s="47">
        <f t="shared" si="1"/>
        <v>29</v>
      </c>
      <c r="I29" s="47">
        <f t="shared" si="2"/>
        <v>241</v>
      </c>
      <c r="J29" s="47">
        <f t="shared" si="3"/>
        <v>2481</v>
      </c>
      <c r="K29" s="47">
        <f t="shared" si="4"/>
        <v>2722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26</v>
      </c>
      <c r="B30" s="43"/>
      <c r="C30" s="43"/>
      <c r="D30" s="44"/>
      <c r="E30" s="45"/>
      <c r="F30" s="43"/>
      <c r="G30" s="46"/>
      <c r="H30" s="47"/>
      <c r="I30" s="47"/>
      <c r="J30" s="47">
        <f t="shared" si="3"/>
        <v>0</v>
      </c>
      <c r="K30" s="47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27</v>
      </c>
      <c r="B31" s="43">
        <v>8283</v>
      </c>
      <c r="C31" s="43">
        <v>50329</v>
      </c>
      <c r="D31" s="44">
        <v>523717</v>
      </c>
      <c r="E31" s="45">
        <f t="shared" si="0"/>
        <v>582329</v>
      </c>
      <c r="F31" s="43">
        <v>4658</v>
      </c>
      <c r="G31" s="46">
        <v>46220</v>
      </c>
      <c r="H31" s="47">
        <f t="shared" si="1"/>
        <v>50878</v>
      </c>
      <c r="I31" s="47">
        <f t="shared" si="2"/>
        <v>63270</v>
      </c>
      <c r="J31" s="47">
        <f t="shared" si="3"/>
        <v>569937</v>
      </c>
      <c r="K31" s="47">
        <f t="shared" si="4"/>
        <v>633207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28</v>
      </c>
      <c r="B32" s="43"/>
      <c r="C32" s="48"/>
      <c r="D32" s="44">
        <v>0</v>
      </c>
      <c r="E32" s="45">
        <f t="shared" si="0"/>
        <v>0</v>
      </c>
      <c r="F32" s="43"/>
      <c r="G32" s="46">
        <v>0</v>
      </c>
      <c r="H32" s="47">
        <f t="shared" si="1"/>
        <v>0</v>
      </c>
      <c r="I32" s="47">
        <f t="shared" si="2"/>
        <v>0</v>
      </c>
      <c r="J32" s="47">
        <f t="shared" si="3"/>
        <v>0</v>
      </c>
      <c r="K32" s="47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29</v>
      </c>
      <c r="B33" s="43">
        <v>53</v>
      </c>
      <c r="C33" s="43">
        <v>91</v>
      </c>
      <c r="D33" s="44">
        <v>683</v>
      </c>
      <c r="E33" s="45">
        <f t="shared" si="0"/>
        <v>827</v>
      </c>
      <c r="F33" s="43">
        <v>2</v>
      </c>
      <c r="G33" s="46">
        <v>169</v>
      </c>
      <c r="H33" s="47">
        <f t="shared" si="1"/>
        <v>171</v>
      </c>
      <c r="I33" s="47">
        <f t="shared" si="2"/>
        <v>146</v>
      </c>
      <c r="J33" s="47">
        <f t="shared" si="3"/>
        <v>852</v>
      </c>
      <c r="K33" s="47">
        <f t="shared" si="4"/>
        <v>998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30</v>
      </c>
      <c r="B34" s="43">
        <v>15245</v>
      </c>
      <c r="C34" s="48"/>
      <c r="D34" s="44">
        <v>172790</v>
      </c>
      <c r="E34" s="45">
        <f t="shared" si="0"/>
        <v>188035</v>
      </c>
      <c r="F34" s="43">
        <v>286</v>
      </c>
      <c r="G34" s="46">
        <v>8112</v>
      </c>
      <c r="H34" s="47">
        <f t="shared" si="1"/>
        <v>8398</v>
      </c>
      <c r="I34" s="47">
        <f t="shared" si="2"/>
        <v>15531</v>
      </c>
      <c r="J34" s="47">
        <f t="shared" si="3"/>
        <v>180902</v>
      </c>
      <c r="K34" s="47">
        <f t="shared" si="4"/>
        <v>196433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31</v>
      </c>
      <c r="B35" s="43">
        <v>80568</v>
      </c>
      <c r="C35" s="43">
        <v>277029</v>
      </c>
      <c r="D35" s="44">
        <v>2653484</v>
      </c>
      <c r="E35" s="45">
        <f t="shared" si="0"/>
        <v>3011081</v>
      </c>
      <c r="F35" s="43">
        <v>142378</v>
      </c>
      <c r="G35" s="46">
        <v>1176307</v>
      </c>
      <c r="H35" s="47">
        <f t="shared" si="1"/>
        <v>1318685</v>
      </c>
      <c r="I35" s="47">
        <f t="shared" si="2"/>
        <v>499975</v>
      </c>
      <c r="J35" s="47">
        <f t="shared" si="3"/>
        <v>3829791</v>
      </c>
      <c r="K35" s="47">
        <f t="shared" si="4"/>
        <v>4329766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32</v>
      </c>
      <c r="B36" s="43">
        <v>1147</v>
      </c>
      <c r="C36" s="43">
        <v>83</v>
      </c>
      <c r="D36" s="44">
        <v>7980</v>
      </c>
      <c r="E36" s="45">
        <f t="shared" si="0"/>
        <v>9210</v>
      </c>
      <c r="F36" s="43">
        <v>90</v>
      </c>
      <c r="G36" s="46">
        <v>1043</v>
      </c>
      <c r="H36" s="47">
        <f t="shared" si="1"/>
        <v>1133</v>
      </c>
      <c r="I36" s="47">
        <f t="shared" si="2"/>
        <v>1320</v>
      </c>
      <c r="J36" s="47">
        <f t="shared" si="3"/>
        <v>9023</v>
      </c>
      <c r="K36" s="47">
        <f t="shared" si="4"/>
        <v>10343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33</v>
      </c>
      <c r="B37" s="43">
        <v>32628</v>
      </c>
      <c r="C37" s="43">
        <v>16667</v>
      </c>
      <c r="D37" s="44">
        <v>319435</v>
      </c>
      <c r="E37" s="45">
        <f t="shared" si="0"/>
        <v>368730</v>
      </c>
      <c r="F37" s="43">
        <v>1021</v>
      </c>
      <c r="G37" s="46">
        <v>19306</v>
      </c>
      <c r="H37" s="47">
        <f t="shared" si="1"/>
        <v>20327</v>
      </c>
      <c r="I37" s="47">
        <f t="shared" si="2"/>
        <v>50316</v>
      </c>
      <c r="J37" s="47">
        <f t="shared" si="3"/>
        <v>338741</v>
      </c>
      <c r="K37" s="47">
        <f t="shared" si="4"/>
        <v>389057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34</v>
      </c>
      <c r="B38" s="48"/>
      <c r="C38" s="48"/>
      <c r="D38" s="44">
        <v>19967</v>
      </c>
      <c r="E38" s="45">
        <f t="shared" si="0"/>
        <v>19967</v>
      </c>
      <c r="F38" s="48"/>
      <c r="G38" s="46">
        <v>11212</v>
      </c>
      <c r="H38" s="47">
        <f t="shared" si="1"/>
        <v>11212</v>
      </c>
      <c r="I38" s="47">
        <f t="shared" si="2"/>
        <v>0</v>
      </c>
      <c r="J38" s="47">
        <f t="shared" si="3"/>
        <v>31179</v>
      </c>
      <c r="K38" s="47">
        <f t="shared" si="4"/>
        <v>31179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35</v>
      </c>
      <c r="B39" s="43">
        <v>7</v>
      </c>
      <c r="C39" s="43">
        <v>6</v>
      </c>
      <c r="D39" s="44">
        <v>1219</v>
      </c>
      <c r="E39" s="45">
        <f t="shared" si="0"/>
        <v>1232</v>
      </c>
      <c r="F39" s="48"/>
      <c r="G39" s="46">
        <v>2971</v>
      </c>
      <c r="H39" s="47">
        <f t="shared" si="1"/>
        <v>2971</v>
      </c>
      <c r="I39" s="47">
        <f t="shared" si="2"/>
        <v>13</v>
      </c>
      <c r="J39" s="47">
        <f t="shared" si="3"/>
        <v>4190</v>
      </c>
      <c r="K39" s="47">
        <f t="shared" si="4"/>
        <v>4203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36</v>
      </c>
      <c r="B40" s="43">
        <v>7039</v>
      </c>
      <c r="C40" s="43">
        <v>218</v>
      </c>
      <c r="D40" s="44">
        <v>4513849</v>
      </c>
      <c r="E40" s="45">
        <f t="shared" si="0"/>
        <v>4521106</v>
      </c>
      <c r="F40" s="43">
        <v>164</v>
      </c>
      <c r="G40" s="46">
        <v>31505</v>
      </c>
      <c r="H40" s="47">
        <f t="shared" si="1"/>
        <v>31669</v>
      </c>
      <c r="I40" s="47">
        <f t="shared" si="2"/>
        <v>7421</v>
      </c>
      <c r="J40" s="47">
        <f t="shared" si="3"/>
        <v>4545354</v>
      </c>
      <c r="K40" s="47">
        <f t="shared" si="4"/>
        <v>4552775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37</v>
      </c>
      <c r="B41" s="43">
        <v>20430</v>
      </c>
      <c r="C41" s="43">
        <v>2434</v>
      </c>
      <c r="D41" s="44">
        <v>1469526</v>
      </c>
      <c r="E41" s="45">
        <f t="shared" si="0"/>
        <v>1492390</v>
      </c>
      <c r="F41" s="43">
        <v>2754</v>
      </c>
      <c r="G41" s="46">
        <v>1969698</v>
      </c>
      <c r="H41" s="47">
        <f t="shared" si="1"/>
        <v>1972452</v>
      </c>
      <c r="I41" s="47">
        <f t="shared" si="2"/>
        <v>25618</v>
      </c>
      <c r="J41" s="47">
        <f t="shared" si="3"/>
        <v>3439224</v>
      </c>
      <c r="K41" s="47">
        <f t="shared" si="4"/>
        <v>3464842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38</v>
      </c>
      <c r="B42" s="43">
        <v>19438</v>
      </c>
      <c r="C42" s="43">
        <v>283</v>
      </c>
      <c r="D42" s="44">
        <v>166169</v>
      </c>
      <c r="E42" s="45">
        <f t="shared" si="0"/>
        <v>185890</v>
      </c>
      <c r="F42" s="43">
        <v>122</v>
      </c>
      <c r="G42" s="46">
        <v>165</v>
      </c>
      <c r="H42" s="47">
        <f t="shared" si="1"/>
        <v>287</v>
      </c>
      <c r="I42" s="47">
        <f t="shared" si="2"/>
        <v>19843</v>
      </c>
      <c r="J42" s="47">
        <f aca="true" t="shared" si="5" ref="J42:J87">SUM(D42+G42)</f>
        <v>166334</v>
      </c>
      <c r="K42" s="47">
        <f t="shared" si="4"/>
        <v>186177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39</v>
      </c>
      <c r="B43" s="43">
        <v>10</v>
      </c>
      <c r="C43" s="43">
        <v>398</v>
      </c>
      <c r="D43" s="44">
        <v>2155</v>
      </c>
      <c r="E43" s="45">
        <f t="shared" si="0"/>
        <v>2563</v>
      </c>
      <c r="F43" s="43">
        <v>132</v>
      </c>
      <c r="G43" s="46">
        <v>756</v>
      </c>
      <c r="H43" s="47">
        <f t="shared" si="1"/>
        <v>888</v>
      </c>
      <c r="I43" s="47">
        <f t="shared" si="2"/>
        <v>540</v>
      </c>
      <c r="J43" s="47">
        <f t="shared" si="5"/>
        <v>2911</v>
      </c>
      <c r="K43" s="47">
        <f t="shared" si="4"/>
        <v>3451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40</v>
      </c>
      <c r="B44" s="43">
        <v>2270</v>
      </c>
      <c r="C44" s="43">
        <v>388</v>
      </c>
      <c r="D44" s="44">
        <v>14300</v>
      </c>
      <c r="E44" s="45">
        <f t="shared" si="0"/>
        <v>16958</v>
      </c>
      <c r="F44" s="43">
        <v>212</v>
      </c>
      <c r="G44" s="46">
        <v>2707</v>
      </c>
      <c r="H44" s="47">
        <f t="shared" si="1"/>
        <v>2919</v>
      </c>
      <c r="I44" s="47">
        <f t="shared" si="2"/>
        <v>2870</v>
      </c>
      <c r="J44" s="47">
        <f t="shared" si="5"/>
        <v>17007</v>
      </c>
      <c r="K44" s="47">
        <f t="shared" si="4"/>
        <v>19877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41</v>
      </c>
      <c r="B45" s="43">
        <v>10704</v>
      </c>
      <c r="C45" s="43">
        <v>22258</v>
      </c>
      <c r="D45" s="44">
        <v>165781</v>
      </c>
      <c r="E45" s="45">
        <f t="shared" si="0"/>
        <v>198743</v>
      </c>
      <c r="F45" s="43">
        <v>2182</v>
      </c>
      <c r="G45" s="46">
        <v>20606</v>
      </c>
      <c r="H45" s="47">
        <f t="shared" si="1"/>
        <v>22788</v>
      </c>
      <c r="I45" s="47">
        <f t="shared" si="2"/>
        <v>35144</v>
      </c>
      <c r="J45" s="47">
        <f t="shared" si="5"/>
        <v>186387</v>
      </c>
      <c r="K45" s="47">
        <f t="shared" si="4"/>
        <v>221531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42</v>
      </c>
      <c r="B46" s="43">
        <v>20207</v>
      </c>
      <c r="C46" s="48"/>
      <c r="D46" s="44">
        <v>277341</v>
      </c>
      <c r="E46" s="45">
        <f t="shared" si="0"/>
        <v>297548</v>
      </c>
      <c r="F46" s="43">
        <v>73</v>
      </c>
      <c r="G46" s="46">
        <v>54337</v>
      </c>
      <c r="H46" s="47">
        <f t="shared" si="1"/>
        <v>54410</v>
      </c>
      <c r="I46" s="47">
        <f t="shared" si="2"/>
        <v>20280</v>
      </c>
      <c r="J46" s="47">
        <f t="shared" si="5"/>
        <v>331678</v>
      </c>
      <c r="K46" s="47">
        <f t="shared" si="4"/>
        <v>351958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43</v>
      </c>
      <c r="B47" s="48"/>
      <c r="C47" s="48"/>
      <c r="D47" s="44">
        <v>0</v>
      </c>
      <c r="E47" s="45">
        <f t="shared" si="0"/>
        <v>0</v>
      </c>
      <c r="F47" s="43"/>
      <c r="G47" s="46">
        <v>0</v>
      </c>
      <c r="H47" s="47">
        <f t="shared" si="1"/>
        <v>0</v>
      </c>
      <c r="I47" s="47">
        <f t="shared" si="2"/>
        <v>0</v>
      </c>
      <c r="J47" s="47">
        <f t="shared" si="5"/>
        <v>0</v>
      </c>
      <c r="K47" s="47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44</v>
      </c>
      <c r="B48" s="48"/>
      <c r="C48" s="48"/>
      <c r="D48" s="44">
        <v>0</v>
      </c>
      <c r="E48" s="45">
        <f t="shared" si="0"/>
        <v>0</v>
      </c>
      <c r="F48" s="48"/>
      <c r="G48" s="46">
        <v>136</v>
      </c>
      <c r="H48" s="47">
        <f t="shared" si="1"/>
        <v>136</v>
      </c>
      <c r="I48" s="47">
        <f t="shared" si="2"/>
        <v>0</v>
      </c>
      <c r="J48" s="47">
        <f t="shared" si="5"/>
        <v>136</v>
      </c>
      <c r="K48" s="47">
        <f t="shared" si="4"/>
        <v>136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45</v>
      </c>
      <c r="B49" s="43">
        <v>36123</v>
      </c>
      <c r="C49" s="43">
        <v>316</v>
      </c>
      <c r="D49" s="44">
        <v>368720</v>
      </c>
      <c r="E49" s="45">
        <f t="shared" si="0"/>
        <v>405159</v>
      </c>
      <c r="F49" s="43">
        <v>1129</v>
      </c>
      <c r="G49" s="46">
        <v>16648</v>
      </c>
      <c r="H49" s="47">
        <f t="shared" si="1"/>
        <v>17777</v>
      </c>
      <c r="I49" s="47">
        <f t="shared" si="2"/>
        <v>37568</v>
      </c>
      <c r="J49" s="47">
        <f t="shared" si="5"/>
        <v>385368</v>
      </c>
      <c r="K49" s="47">
        <f t="shared" si="4"/>
        <v>422936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46</v>
      </c>
      <c r="B50" s="43">
        <v>8</v>
      </c>
      <c r="C50" s="43">
        <v>13</v>
      </c>
      <c r="D50" s="44">
        <v>385</v>
      </c>
      <c r="E50" s="45">
        <f t="shared" si="0"/>
        <v>406</v>
      </c>
      <c r="F50" s="43">
        <v>11</v>
      </c>
      <c r="G50" s="46">
        <v>221</v>
      </c>
      <c r="H50" s="47">
        <f t="shared" si="1"/>
        <v>232</v>
      </c>
      <c r="I50" s="47">
        <f t="shared" si="2"/>
        <v>32</v>
      </c>
      <c r="J50" s="47">
        <f t="shared" si="5"/>
        <v>606</v>
      </c>
      <c r="K50" s="47">
        <f t="shared" si="4"/>
        <v>638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47</v>
      </c>
      <c r="B51" s="43">
        <v>40926</v>
      </c>
      <c r="C51" s="43">
        <v>5647</v>
      </c>
      <c r="D51" s="44">
        <v>438953</v>
      </c>
      <c r="E51" s="45">
        <f t="shared" si="0"/>
        <v>485526</v>
      </c>
      <c r="F51" s="43">
        <v>2470</v>
      </c>
      <c r="G51" s="46">
        <v>23819</v>
      </c>
      <c r="H51" s="47">
        <f>SUM(F51:G51)</f>
        <v>26289</v>
      </c>
      <c r="I51" s="47">
        <f t="shared" si="2"/>
        <v>49043</v>
      </c>
      <c r="J51" s="47">
        <f t="shared" si="5"/>
        <v>462772</v>
      </c>
      <c r="K51" s="47">
        <f t="shared" si="4"/>
        <v>511815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48</v>
      </c>
      <c r="B52" s="48"/>
      <c r="C52" s="48"/>
      <c r="D52" s="44">
        <v>0</v>
      </c>
      <c r="E52" s="45">
        <f t="shared" si="0"/>
        <v>0</v>
      </c>
      <c r="F52" s="48"/>
      <c r="G52" s="46">
        <v>0</v>
      </c>
      <c r="H52" s="47">
        <f t="shared" si="1"/>
        <v>0</v>
      </c>
      <c r="I52" s="47">
        <f t="shared" si="2"/>
        <v>0</v>
      </c>
      <c r="J52" s="47">
        <f t="shared" si="5"/>
        <v>0</v>
      </c>
      <c r="K52" s="47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49</v>
      </c>
      <c r="B53" s="48"/>
      <c r="C53" s="48"/>
      <c r="D53" s="44">
        <v>0</v>
      </c>
      <c r="E53" s="45">
        <f t="shared" si="0"/>
        <v>0</v>
      </c>
      <c r="F53" s="48"/>
      <c r="G53" s="46">
        <v>0</v>
      </c>
      <c r="H53" s="47">
        <f t="shared" si="1"/>
        <v>0</v>
      </c>
      <c r="I53" s="47">
        <f t="shared" si="2"/>
        <v>0</v>
      </c>
      <c r="J53" s="47">
        <f t="shared" si="5"/>
        <v>0</v>
      </c>
      <c r="K53" s="47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50</v>
      </c>
      <c r="B54" s="48"/>
      <c r="C54" s="48"/>
      <c r="D54" s="44">
        <v>0</v>
      </c>
      <c r="E54" s="45">
        <f t="shared" si="0"/>
        <v>0</v>
      </c>
      <c r="F54" s="48"/>
      <c r="G54" s="46">
        <v>0</v>
      </c>
      <c r="H54" s="47">
        <f t="shared" si="1"/>
        <v>0</v>
      </c>
      <c r="I54" s="47">
        <f t="shared" si="2"/>
        <v>0</v>
      </c>
      <c r="J54" s="47">
        <f t="shared" si="5"/>
        <v>0</v>
      </c>
      <c r="K54" s="47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51</v>
      </c>
      <c r="B55" s="43">
        <v>74430</v>
      </c>
      <c r="C55" s="43">
        <v>128546</v>
      </c>
      <c r="D55" s="44">
        <v>1889144</v>
      </c>
      <c r="E55" s="45">
        <f t="shared" si="0"/>
        <v>2092120</v>
      </c>
      <c r="F55" s="43">
        <v>40553</v>
      </c>
      <c r="G55" s="46">
        <v>441098</v>
      </c>
      <c r="H55" s="47">
        <f t="shared" si="1"/>
        <v>481651</v>
      </c>
      <c r="I55" s="47">
        <f t="shared" si="2"/>
        <v>243529</v>
      </c>
      <c r="J55" s="47">
        <f t="shared" si="5"/>
        <v>2330242</v>
      </c>
      <c r="K55" s="47">
        <f t="shared" si="4"/>
        <v>2573771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52</v>
      </c>
      <c r="B56" s="43">
        <v>2632</v>
      </c>
      <c r="C56" s="43">
        <v>1667</v>
      </c>
      <c r="D56" s="44">
        <v>63496</v>
      </c>
      <c r="E56" s="45">
        <f t="shared" si="0"/>
        <v>67795</v>
      </c>
      <c r="F56" s="43">
        <v>515</v>
      </c>
      <c r="G56" s="46">
        <v>67496</v>
      </c>
      <c r="H56" s="47">
        <f t="shared" si="1"/>
        <v>68011</v>
      </c>
      <c r="I56" s="47">
        <f t="shared" si="2"/>
        <v>4814</v>
      </c>
      <c r="J56" s="47">
        <f t="shared" si="5"/>
        <v>130992</v>
      </c>
      <c r="K56" s="47">
        <f t="shared" si="4"/>
        <v>135806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53</v>
      </c>
      <c r="B57" s="43">
        <v>10775</v>
      </c>
      <c r="C57" s="43">
        <v>63214</v>
      </c>
      <c r="D57" s="44">
        <v>644472</v>
      </c>
      <c r="E57" s="45">
        <f t="shared" si="0"/>
        <v>718461</v>
      </c>
      <c r="F57" s="43">
        <v>35445</v>
      </c>
      <c r="G57" s="46">
        <v>391471</v>
      </c>
      <c r="H57" s="47">
        <f t="shared" si="1"/>
        <v>426916</v>
      </c>
      <c r="I57" s="47">
        <f t="shared" si="2"/>
        <v>109434</v>
      </c>
      <c r="J57" s="47">
        <f t="shared" si="5"/>
        <v>1035943</v>
      </c>
      <c r="K57" s="47">
        <f t="shared" si="4"/>
        <v>1145377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54</v>
      </c>
      <c r="B58" s="43">
        <v>430776</v>
      </c>
      <c r="C58" s="43">
        <v>683</v>
      </c>
      <c r="D58" s="44">
        <v>3744943</v>
      </c>
      <c r="E58" s="45">
        <f t="shared" si="0"/>
        <v>4176402</v>
      </c>
      <c r="F58" s="43">
        <v>5349</v>
      </c>
      <c r="G58" s="46">
        <v>87562</v>
      </c>
      <c r="H58" s="47">
        <f t="shared" si="1"/>
        <v>92911</v>
      </c>
      <c r="I58" s="47">
        <f t="shared" si="2"/>
        <v>436808</v>
      </c>
      <c r="J58" s="47">
        <f t="shared" si="5"/>
        <v>3832505</v>
      </c>
      <c r="K58" s="47">
        <f t="shared" si="4"/>
        <v>4269313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55</v>
      </c>
      <c r="B59" s="43">
        <v>49393</v>
      </c>
      <c r="C59" s="43">
        <v>274728</v>
      </c>
      <c r="D59" s="44">
        <v>2463044</v>
      </c>
      <c r="E59" s="45">
        <f t="shared" si="0"/>
        <v>2787165</v>
      </c>
      <c r="F59" s="43">
        <v>97946</v>
      </c>
      <c r="G59" s="46">
        <v>921962</v>
      </c>
      <c r="H59" s="47">
        <f t="shared" si="1"/>
        <v>1019908</v>
      </c>
      <c r="I59" s="47">
        <f t="shared" si="2"/>
        <v>422067</v>
      </c>
      <c r="J59" s="47">
        <f t="shared" si="5"/>
        <v>3385006</v>
      </c>
      <c r="K59" s="47">
        <f t="shared" si="4"/>
        <v>3807073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56</v>
      </c>
      <c r="B60" s="48"/>
      <c r="C60" s="48"/>
      <c r="D60" s="44">
        <v>196</v>
      </c>
      <c r="E60" s="45">
        <f t="shared" si="0"/>
        <v>196</v>
      </c>
      <c r="F60" s="48"/>
      <c r="G60" s="46">
        <v>486</v>
      </c>
      <c r="H60" s="47">
        <f t="shared" si="1"/>
        <v>486</v>
      </c>
      <c r="I60" s="47">
        <f t="shared" si="2"/>
        <v>0</v>
      </c>
      <c r="J60" s="47">
        <f t="shared" si="5"/>
        <v>682</v>
      </c>
      <c r="K60" s="47">
        <f t="shared" si="4"/>
        <v>682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57</v>
      </c>
      <c r="B61" s="43">
        <v>1475</v>
      </c>
      <c r="C61" s="43">
        <v>239</v>
      </c>
      <c r="D61" s="44">
        <v>10372</v>
      </c>
      <c r="E61" s="45">
        <f t="shared" si="0"/>
        <v>12086</v>
      </c>
      <c r="F61" s="43">
        <v>268</v>
      </c>
      <c r="G61" s="46">
        <v>1691</v>
      </c>
      <c r="H61" s="47">
        <f t="shared" si="1"/>
        <v>1959</v>
      </c>
      <c r="I61" s="47">
        <f t="shared" si="2"/>
        <v>1982</v>
      </c>
      <c r="J61" s="47">
        <f t="shared" si="5"/>
        <v>12063</v>
      </c>
      <c r="K61" s="47">
        <f t="shared" si="4"/>
        <v>14045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58</v>
      </c>
      <c r="B62" s="43">
        <v>37642</v>
      </c>
      <c r="C62" s="43">
        <v>2</v>
      </c>
      <c r="D62" s="44">
        <v>346997</v>
      </c>
      <c r="E62" s="45">
        <f t="shared" si="0"/>
        <v>384641</v>
      </c>
      <c r="F62" s="43">
        <v>435</v>
      </c>
      <c r="G62" s="46">
        <v>4562</v>
      </c>
      <c r="H62" s="47">
        <f t="shared" si="1"/>
        <v>4997</v>
      </c>
      <c r="I62" s="47">
        <f t="shared" si="2"/>
        <v>38079</v>
      </c>
      <c r="J62" s="47">
        <f t="shared" si="5"/>
        <v>351559</v>
      </c>
      <c r="K62" s="47">
        <f t="shared" si="4"/>
        <v>389638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59</v>
      </c>
      <c r="B63" s="43">
        <v>575</v>
      </c>
      <c r="C63" s="43">
        <v>134</v>
      </c>
      <c r="D63" s="44">
        <v>26332</v>
      </c>
      <c r="E63" s="45">
        <f t="shared" si="0"/>
        <v>27041</v>
      </c>
      <c r="F63" s="43">
        <v>132</v>
      </c>
      <c r="G63" s="46">
        <v>718</v>
      </c>
      <c r="H63" s="47">
        <f t="shared" si="1"/>
        <v>850</v>
      </c>
      <c r="I63" s="47">
        <f t="shared" si="2"/>
        <v>841</v>
      </c>
      <c r="J63" s="47">
        <f t="shared" si="5"/>
        <v>27050</v>
      </c>
      <c r="K63" s="47">
        <f t="shared" si="4"/>
        <v>27891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60</v>
      </c>
      <c r="B64" s="43">
        <v>8887</v>
      </c>
      <c r="C64" s="48"/>
      <c r="D64" s="44">
        <v>45837</v>
      </c>
      <c r="E64" s="45">
        <f t="shared" si="0"/>
        <v>54724</v>
      </c>
      <c r="F64" s="43">
        <v>66</v>
      </c>
      <c r="G64" s="46">
        <v>2966</v>
      </c>
      <c r="H64" s="47">
        <f t="shared" si="1"/>
        <v>3032</v>
      </c>
      <c r="I64" s="47">
        <f t="shared" si="2"/>
        <v>8953</v>
      </c>
      <c r="J64" s="47">
        <f t="shared" si="5"/>
        <v>48803</v>
      </c>
      <c r="K64" s="47">
        <f t="shared" si="4"/>
        <v>57756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61</v>
      </c>
      <c r="B65" s="43">
        <v>1451</v>
      </c>
      <c r="C65" s="43">
        <v>884</v>
      </c>
      <c r="D65" s="44">
        <v>33411</v>
      </c>
      <c r="E65" s="45">
        <f t="shared" si="0"/>
        <v>35746</v>
      </c>
      <c r="F65" s="43">
        <v>140</v>
      </c>
      <c r="G65" s="46">
        <v>7985</v>
      </c>
      <c r="H65" s="47">
        <f t="shared" si="1"/>
        <v>8125</v>
      </c>
      <c r="I65" s="47">
        <f t="shared" si="2"/>
        <v>2475</v>
      </c>
      <c r="J65" s="47">
        <f t="shared" si="5"/>
        <v>41396</v>
      </c>
      <c r="K65" s="47">
        <f t="shared" si="4"/>
        <v>43871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62</v>
      </c>
      <c r="B66" s="43">
        <v>13414</v>
      </c>
      <c r="C66" s="43">
        <v>1614</v>
      </c>
      <c r="D66" s="44">
        <v>156292</v>
      </c>
      <c r="E66" s="45">
        <f t="shared" si="0"/>
        <v>171320</v>
      </c>
      <c r="F66" s="43">
        <v>3324</v>
      </c>
      <c r="G66" s="46">
        <v>18606</v>
      </c>
      <c r="H66" s="47">
        <f t="shared" si="1"/>
        <v>21930</v>
      </c>
      <c r="I66" s="47">
        <f t="shared" si="2"/>
        <v>18352</v>
      </c>
      <c r="J66" s="47">
        <f t="shared" si="5"/>
        <v>174898</v>
      </c>
      <c r="K66" s="47">
        <f t="shared" si="4"/>
        <v>193250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63</v>
      </c>
      <c r="B67" s="43">
        <v>1223</v>
      </c>
      <c r="C67" s="43">
        <v>384</v>
      </c>
      <c r="D67" s="44">
        <v>15455</v>
      </c>
      <c r="E67" s="45">
        <f t="shared" si="0"/>
        <v>17062</v>
      </c>
      <c r="F67" s="43">
        <v>250</v>
      </c>
      <c r="G67" s="46">
        <v>6487</v>
      </c>
      <c r="H67" s="47">
        <f t="shared" si="1"/>
        <v>6737</v>
      </c>
      <c r="I67" s="47">
        <f t="shared" si="2"/>
        <v>1857</v>
      </c>
      <c r="J67" s="47">
        <f t="shared" si="5"/>
        <v>21942</v>
      </c>
      <c r="K67" s="47">
        <f t="shared" si="4"/>
        <v>23799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64</v>
      </c>
      <c r="B68" s="48"/>
      <c r="C68" s="48"/>
      <c r="D68" s="44">
        <v>283</v>
      </c>
      <c r="E68" s="45">
        <f t="shared" si="0"/>
        <v>283</v>
      </c>
      <c r="F68" s="48"/>
      <c r="G68" s="46">
        <v>483</v>
      </c>
      <c r="H68" s="47">
        <f t="shared" si="1"/>
        <v>483</v>
      </c>
      <c r="I68" s="47">
        <f t="shared" si="2"/>
        <v>0</v>
      </c>
      <c r="J68" s="47">
        <f t="shared" si="5"/>
        <v>766</v>
      </c>
      <c r="K68" s="47">
        <f t="shared" si="4"/>
        <v>766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65</v>
      </c>
      <c r="B69" s="43">
        <v>19476</v>
      </c>
      <c r="C69" s="43">
        <v>7365</v>
      </c>
      <c r="D69" s="44">
        <v>354688</v>
      </c>
      <c r="E69" s="45">
        <f t="shared" si="0"/>
        <v>381529</v>
      </c>
      <c r="F69" s="43">
        <v>8849</v>
      </c>
      <c r="G69" s="46">
        <v>63315</v>
      </c>
      <c r="H69" s="47">
        <f t="shared" si="1"/>
        <v>72164</v>
      </c>
      <c r="I69" s="47">
        <f t="shared" si="2"/>
        <v>35690</v>
      </c>
      <c r="J69" s="47">
        <f t="shared" si="5"/>
        <v>418003</v>
      </c>
      <c r="K69" s="47">
        <f t="shared" si="4"/>
        <v>453693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66</v>
      </c>
      <c r="B70" s="43">
        <v>126</v>
      </c>
      <c r="C70" s="43">
        <v>183</v>
      </c>
      <c r="D70" s="44">
        <v>3860</v>
      </c>
      <c r="E70" s="45">
        <f t="shared" si="0"/>
        <v>4169</v>
      </c>
      <c r="F70" s="43">
        <v>22</v>
      </c>
      <c r="G70" s="46">
        <v>3228</v>
      </c>
      <c r="H70" s="47">
        <f t="shared" si="1"/>
        <v>3250</v>
      </c>
      <c r="I70" s="47">
        <f t="shared" si="2"/>
        <v>331</v>
      </c>
      <c r="J70" s="47">
        <f t="shared" si="5"/>
        <v>7088</v>
      </c>
      <c r="K70" s="47">
        <f t="shared" si="4"/>
        <v>7419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67</v>
      </c>
      <c r="B71" s="43">
        <v>12023</v>
      </c>
      <c r="C71" s="43">
        <v>4006</v>
      </c>
      <c r="D71" s="44">
        <v>158962</v>
      </c>
      <c r="E71" s="45">
        <f t="shared" si="0"/>
        <v>174991</v>
      </c>
      <c r="F71" s="43">
        <v>1391</v>
      </c>
      <c r="G71" s="46">
        <v>18936</v>
      </c>
      <c r="H71" s="47">
        <f t="shared" si="1"/>
        <v>20327</v>
      </c>
      <c r="I71" s="47">
        <f t="shared" si="2"/>
        <v>17420</v>
      </c>
      <c r="J71" s="47">
        <f t="shared" si="5"/>
        <v>177898</v>
      </c>
      <c r="K71" s="47">
        <f t="shared" si="4"/>
        <v>195318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68</v>
      </c>
      <c r="B72" s="43">
        <v>10185</v>
      </c>
      <c r="C72" s="43">
        <v>839</v>
      </c>
      <c r="D72" s="44">
        <v>119948</v>
      </c>
      <c r="E72" s="45">
        <f t="shared" si="0"/>
        <v>130972</v>
      </c>
      <c r="F72" s="43">
        <v>1479</v>
      </c>
      <c r="G72" s="46">
        <v>18668</v>
      </c>
      <c r="H72" s="47">
        <f t="shared" si="1"/>
        <v>20147</v>
      </c>
      <c r="I72" s="47">
        <f t="shared" si="2"/>
        <v>12503</v>
      </c>
      <c r="J72" s="47">
        <f t="shared" si="5"/>
        <v>138616</v>
      </c>
      <c r="K72" s="47">
        <f t="shared" si="4"/>
        <v>151119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69</v>
      </c>
      <c r="B73" s="48"/>
      <c r="C73" s="43">
        <v>18</v>
      </c>
      <c r="D73" s="44">
        <v>135</v>
      </c>
      <c r="E73" s="45">
        <f t="shared" si="0"/>
        <v>153</v>
      </c>
      <c r="F73" s="48"/>
      <c r="G73" s="46">
        <v>98</v>
      </c>
      <c r="H73" s="47">
        <f t="shared" si="1"/>
        <v>98</v>
      </c>
      <c r="I73" s="47">
        <f t="shared" si="2"/>
        <v>18</v>
      </c>
      <c r="J73" s="47">
        <f t="shared" si="5"/>
        <v>233</v>
      </c>
      <c r="K73" s="47">
        <f t="shared" si="4"/>
        <v>251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70</v>
      </c>
      <c r="B74" s="43">
        <v>47476</v>
      </c>
      <c r="C74" s="43">
        <v>4932</v>
      </c>
      <c r="D74" s="44">
        <v>371144</v>
      </c>
      <c r="E74" s="45">
        <f t="shared" si="0"/>
        <v>423552</v>
      </c>
      <c r="F74" s="43">
        <v>3355</v>
      </c>
      <c r="G74" s="46">
        <v>34856</v>
      </c>
      <c r="H74" s="47">
        <f t="shared" si="1"/>
        <v>38211</v>
      </c>
      <c r="I74" s="47">
        <f t="shared" si="2"/>
        <v>55763</v>
      </c>
      <c r="J74" s="47">
        <f t="shared" si="5"/>
        <v>406000</v>
      </c>
      <c r="K74" s="47">
        <f t="shared" si="4"/>
        <v>461763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71</v>
      </c>
      <c r="B75" s="48"/>
      <c r="C75" s="48"/>
      <c r="D75" s="44">
        <v>0</v>
      </c>
      <c r="E75" s="45">
        <f t="shared" si="0"/>
        <v>0</v>
      </c>
      <c r="F75" s="48"/>
      <c r="G75" s="46">
        <v>0</v>
      </c>
      <c r="H75" s="47">
        <f t="shared" si="1"/>
        <v>0</v>
      </c>
      <c r="I75" s="47">
        <f t="shared" si="2"/>
        <v>0</v>
      </c>
      <c r="J75" s="47">
        <f t="shared" si="5"/>
        <v>0</v>
      </c>
      <c r="K75" s="47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72</v>
      </c>
      <c r="B76" s="43">
        <v>50897</v>
      </c>
      <c r="C76" s="48"/>
      <c r="D76" s="44">
        <v>1299060</v>
      </c>
      <c r="E76" s="45">
        <f t="shared" si="0"/>
        <v>1349957</v>
      </c>
      <c r="F76" s="43">
        <v>2116</v>
      </c>
      <c r="G76" s="46">
        <v>56984</v>
      </c>
      <c r="H76" s="47">
        <f t="shared" si="1"/>
        <v>59100</v>
      </c>
      <c r="I76" s="47">
        <f t="shared" si="2"/>
        <v>53013</v>
      </c>
      <c r="J76" s="47">
        <f t="shared" si="5"/>
        <v>1356044</v>
      </c>
      <c r="K76" s="47">
        <f t="shared" si="4"/>
        <v>1409057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73</v>
      </c>
      <c r="B77" s="43">
        <v>105</v>
      </c>
      <c r="C77" s="43">
        <v>130</v>
      </c>
      <c r="D77" s="44">
        <v>1808</v>
      </c>
      <c r="E77" s="45">
        <f t="shared" si="0"/>
        <v>2043</v>
      </c>
      <c r="F77" s="48"/>
      <c r="G77" s="46">
        <v>240</v>
      </c>
      <c r="H77" s="47">
        <f t="shared" si="1"/>
        <v>240</v>
      </c>
      <c r="I77" s="47">
        <f t="shared" si="2"/>
        <v>235</v>
      </c>
      <c r="J77" s="47">
        <f t="shared" si="5"/>
        <v>2048</v>
      </c>
      <c r="K77" s="47">
        <f t="shared" si="4"/>
        <v>2283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74</v>
      </c>
      <c r="B78" s="48"/>
      <c r="C78" s="48"/>
      <c r="D78" s="44">
        <v>183</v>
      </c>
      <c r="E78" s="45">
        <f t="shared" si="0"/>
        <v>183</v>
      </c>
      <c r="F78" s="48"/>
      <c r="G78" s="46">
        <v>23</v>
      </c>
      <c r="H78" s="47">
        <f t="shared" si="1"/>
        <v>23</v>
      </c>
      <c r="I78" s="47">
        <f t="shared" si="2"/>
        <v>0</v>
      </c>
      <c r="J78" s="47">
        <f t="shared" si="5"/>
        <v>206</v>
      </c>
      <c r="K78" s="47">
        <f t="shared" si="4"/>
        <v>206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75</v>
      </c>
      <c r="B79" s="43">
        <v>166</v>
      </c>
      <c r="C79" s="48"/>
      <c r="D79" s="44">
        <v>1755</v>
      </c>
      <c r="E79" s="45">
        <f t="shared" si="0"/>
        <v>1921</v>
      </c>
      <c r="F79" s="43">
        <v>102</v>
      </c>
      <c r="G79" s="46">
        <v>1200</v>
      </c>
      <c r="H79" s="47">
        <f t="shared" si="1"/>
        <v>1302</v>
      </c>
      <c r="I79" s="47">
        <f t="shared" si="2"/>
        <v>268</v>
      </c>
      <c r="J79" s="47">
        <f t="shared" si="5"/>
        <v>2955</v>
      </c>
      <c r="K79" s="47">
        <f t="shared" si="4"/>
        <v>3223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76</v>
      </c>
      <c r="B80" s="48"/>
      <c r="C80" s="43">
        <v>75</v>
      </c>
      <c r="D80" s="44">
        <v>369</v>
      </c>
      <c r="E80" s="45">
        <f t="shared" si="0"/>
        <v>444</v>
      </c>
      <c r="F80" s="43">
        <v>165</v>
      </c>
      <c r="G80" s="46">
        <v>261</v>
      </c>
      <c r="H80" s="47">
        <f t="shared" si="1"/>
        <v>426</v>
      </c>
      <c r="I80" s="47">
        <f t="shared" si="2"/>
        <v>240</v>
      </c>
      <c r="J80" s="47">
        <f t="shared" si="5"/>
        <v>630</v>
      </c>
      <c r="K80" s="47">
        <f t="shared" si="4"/>
        <v>870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77</v>
      </c>
      <c r="B81" s="48"/>
      <c r="C81" s="48"/>
      <c r="D81" s="44">
        <v>0</v>
      </c>
      <c r="E81" s="45">
        <f t="shared" si="0"/>
        <v>0</v>
      </c>
      <c r="F81" s="48"/>
      <c r="G81" s="46">
        <v>0</v>
      </c>
      <c r="H81" s="47">
        <f t="shared" si="1"/>
        <v>0</v>
      </c>
      <c r="I81" s="47">
        <f t="shared" si="2"/>
        <v>0</v>
      </c>
      <c r="J81" s="47">
        <f t="shared" si="5"/>
        <v>0</v>
      </c>
      <c r="K81" s="47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78</v>
      </c>
      <c r="B82" s="43">
        <v>127</v>
      </c>
      <c r="C82" s="48"/>
      <c r="D82" s="44">
        <v>1686</v>
      </c>
      <c r="E82" s="45">
        <f t="shared" si="0"/>
        <v>1813</v>
      </c>
      <c r="F82" s="43">
        <v>58</v>
      </c>
      <c r="G82" s="46">
        <v>1597</v>
      </c>
      <c r="H82" s="47">
        <f t="shared" si="1"/>
        <v>1655</v>
      </c>
      <c r="I82" s="47">
        <f t="shared" si="2"/>
        <v>185</v>
      </c>
      <c r="J82" s="47">
        <f t="shared" si="5"/>
        <v>3283</v>
      </c>
      <c r="K82" s="47">
        <f t="shared" si="4"/>
        <v>3468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79</v>
      </c>
      <c r="B83" s="43">
        <v>7255</v>
      </c>
      <c r="C83" s="43">
        <v>578</v>
      </c>
      <c r="D83" s="44">
        <v>68529</v>
      </c>
      <c r="E83" s="45">
        <f t="shared" si="0"/>
        <v>76362</v>
      </c>
      <c r="F83" s="43">
        <v>71</v>
      </c>
      <c r="G83" s="46">
        <v>448</v>
      </c>
      <c r="H83" s="47">
        <f t="shared" si="1"/>
        <v>519</v>
      </c>
      <c r="I83" s="47">
        <f t="shared" si="2"/>
        <v>7904</v>
      </c>
      <c r="J83" s="47">
        <f t="shared" si="5"/>
        <v>68977</v>
      </c>
      <c r="K83" s="47">
        <f t="shared" si="4"/>
        <v>76881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80</v>
      </c>
      <c r="B84" s="48"/>
      <c r="C84" s="48"/>
      <c r="D84" s="44">
        <v>0</v>
      </c>
      <c r="E84" s="45">
        <f t="shared" si="0"/>
        <v>0</v>
      </c>
      <c r="F84" s="43"/>
      <c r="G84" s="46">
        <v>0</v>
      </c>
      <c r="H84" s="47">
        <f t="shared" si="1"/>
        <v>0</v>
      </c>
      <c r="I84" s="47">
        <f t="shared" si="2"/>
        <v>0</v>
      </c>
      <c r="J84" s="47">
        <f t="shared" si="5"/>
        <v>0</v>
      </c>
      <c r="K84" s="47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81</v>
      </c>
      <c r="B85" s="48"/>
      <c r="C85" s="48"/>
      <c r="D85" s="44">
        <v>0</v>
      </c>
      <c r="E85" s="45">
        <f t="shared" si="0"/>
        <v>0</v>
      </c>
      <c r="F85" s="48"/>
      <c r="G85" s="46">
        <v>0</v>
      </c>
      <c r="H85" s="47">
        <f t="shared" si="1"/>
        <v>0</v>
      </c>
      <c r="I85" s="47">
        <f t="shared" si="2"/>
        <v>0</v>
      </c>
      <c r="J85" s="47">
        <f t="shared" si="5"/>
        <v>0</v>
      </c>
      <c r="K85" s="47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82</v>
      </c>
      <c r="B86" s="48"/>
      <c r="C86" s="48"/>
      <c r="D86" s="44">
        <v>0</v>
      </c>
      <c r="E86" s="45">
        <f t="shared" si="0"/>
        <v>0</v>
      </c>
      <c r="F86" s="48"/>
      <c r="G86" s="46">
        <v>0</v>
      </c>
      <c r="H86" s="47">
        <f t="shared" si="1"/>
        <v>0</v>
      </c>
      <c r="I86" s="47">
        <f t="shared" si="2"/>
        <v>0</v>
      </c>
      <c r="J86" s="47">
        <f t="shared" si="5"/>
        <v>0</v>
      </c>
      <c r="K86" s="47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83</v>
      </c>
      <c r="B87" s="43"/>
      <c r="C87" s="48"/>
      <c r="D87" s="44">
        <v>0</v>
      </c>
      <c r="E87" s="45">
        <f t="shared" si="0"/>
        <v>0</v>
      </c>
      <c r="F87" s="43"/>
      <c r="G87" s="46"/>
      <c r="H87" s="47"/>
      <c r="I87" s="47">
        <f t="shared" si="2"/>
        <v>0</v>
      </c>
      <c r="J87" s="47">
        <f t="shared" si="5"/>
        <v>0</v>
      </c>
      <c r="K87" s="47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84</v>
      </c>
      <c r="B88" s="43">
        <v>568</v>
      </c>
      <c r="C88" s="43">
        <v>43</v>
      </c>
      <c r="D88" s="44">
        <v>3775</v>
      </c>
      <c r="E88" s="45">
        <f t="shared" si="0"/>
        <v>4386</v>
      </c>
      <c r="F88" s="43">
        <v>88</v>
      </c>
      <c r="G88" s="46">
        <v>1721</v>
      </c>
      <c r="H88" s="47">
        <f t="shared" si="1"/>
        <v>1809</v>
      </c>
      <c r="I88" s="47">
        <f t="shared" si="2"/>
        <v>699</v>
      </c>
      <c r="J88" s="47">
        <f aca="true" t="shared" si="6" ref="J88:J120">SUM(D88+G88)</f>
        <v>5496</v>
      </c>
      <c r="K88" s="47">
        <f t="shared" si="4"/>
        <v>6195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85</v>
      </c>
      <c r="B89" s="43">
        <v>4236</v>
      </c>
      <c r="C89" s="43">
        <v>9</v>
      </c>
      <c r="D89" s="44">
        <v>89152</v>
      </c>
      <c r="E89" s="45">
        <f t="shared" si="0"/>
        <v>93397</v>
      </c>
      <c r="F89" s="43">
        <v>39</v>
      </c>
      <c r="G89" s="46">
        <v>1050</v>
      </c>
      <c r="H89" s="47">
        <f t="shared" si="1"/>
        <v>1089</v>
      </c>
      <c r="I89" s="47">
        <f t="shared" si="2"/>
        <v>4284</v>
      </c>
      <c r="J89" s="47">
        <f t="shared" si="6"/>
        <v>90202</v>
      </c>
      <c r="K89" s="47">
        <f t="shared" si="4"/>
        <v>94486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86</v>
      </c>
      <c r="B90" s="43">
        <v>113</v>
      </c>
      <c r="C90" s="43">
        <v>16</v>
      </c>
      <c r="D90" s="44">
        <v>7616</v>
      </c>
      <c r="E90" s="45">
        <f aca="true" t="shared" si="7" ref="E90:E120">SUM(B90:D90)</f>
        <v>7745</v>
      </c>
      <c r="F90" s="43">
        <v>32</v>
      </c>
      <c r="G90" s="46">
        <v>506</v>
      </c>
      <c r="H90" s="47">
        <f aca="true" t="shared" si="8" ref="H90:H120">SUM(F90:G90)</f>
        <v>538</v>
      </c>
      <c r="I90" s="47">
        <f aca="true" t="shared" si="9" ref="I90:I120">SUM(B90+C90+F90)</f>
        <v>161</v>
      </c>
      <c r="J90" s="47">
        <f t="shared" si="6"/>
        <v>8122</v>
      </c>
      <c r="K90" s="47">
        <f aca="true" t="shared" si="10" ref="K90:K120">SUM(I90:J90)</f>
        <v>8283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87</v>
      </c>
      <c r="B91" s="43">
        <v>36446</v>
      </c>
      <c r="C91" s="43">
        <v>19528</v>
      </c>
      <c r="D91" s="44">
        <v>449456</v>
      </c>
      <c r="E91" s="45">
        <f t="shared" si="7"/>
        <v>505430</v>
      </c>
      <c r="F91" s="43">
        <v>9598</v>
      </c>
      <c r="G91" s="46">
        <v>61163</v>
      </c>
      <c r="H91" s="47">
        <f t="shared" si="8"/>
        <v>70761</v>
      </c>
      <c r="I91" s="47">
        <f t="shared" si="9"/>
        <v>65572</v>
      </c>
      <c r="J91" s="47">
        <f t="shared" si="6"/>
        <v>510619</v>
      </c>
      <c r="K91" s="47">
        <f t="shared" si="10"/>
        <v>576191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88</v>
      </c>
      <c r="B92" s="43">
        <v>11461</v>
      </c>
      <c r="C92" s="48"/>
      <c r="D92" s="44">
        <v>255326</v>
      </c>
      <c r="E92" s="45">
        <f t="shared" si="7"/>
        <v>266787</v>
      </c>
      <c r="F92" s="43">
        <v>215</v>
      </c>
      <c r="G92" s="46">
        <v>17932</v>
      </c>
      <c r="H92" s="47">
        <f t="shared" si="8"/>
        <v>18147</v>
      </c>
      <c r="I92" s="47">
        <f t="shared" si="9"/>
        <v>11676</v>
      </c>
      <c r="J92" s="47">
        <f t="shared" si="6"/>
        <v>273258</v>
      </c>
      <c r="K92" s="47">
        <f t="shared" si="10"/>
        <v>284934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89</v>
      </c>
      <c r="B93" s="43">
        <v>26878</v>
      </c>
      <c r="C93" s="48"/>
      <c r="D93" s="44">
        <v>255844</v>
      </c>
      <c r="E93" s="45">
        <f t="shared" si="7"/>
        <v>282722</v>
      </c>
      <c r="F93" s="43">
        <v>239</v>
      </c>
      <c r="G93" s="46">
        <v>2769</v>
      </c>
      <c r="H93" s="47">
        <f t="shared" si="8"/>
        <v>3008</v>
      </c>
      <c r="I93" s="47">
        <f t="shared" si="9"/>
        <v>27117</v>
      </c>
      <c r="J93" s="47">
        <f t="shared" si="6"/>
        <v>258613</v>
      </c>
      <c r="K93" s="47">
        <f>SUM(I93:J93)</f>
        <v>285730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90</v>
      </c>
      <c r="B94" s="43">
        <v>46065</v>
      </c>
      <c r="C94" s="43">
        <v>84</v>
      </c>
      <c r="D94" s="44">
        <v>1115606</v>
      </c>
      <c r="E94" s="45">
        <f t="shared" si="7"/>
        <v>1161755</v>
      </c>
      <c r="F94" s="43">
        <v>455</v>
      </c>
      <c r="G94" s="46">
        <v>39677</v>
      </c>
      <c r="H94" s="47">
        <f t="shared" si="8"/>
        <v>40132</v>
      </c>
      <c r="I94" s="47">
        <f t="shared" si="9"/>
        <v>46604</v>
      </c>
      <c r="J94" s="47">
        <f t="shared" si="6"/>
        <v>1155283</v>
      </c>
      <c r="K94" s="47">
        <f t="shared" si="10"/>
        <v>1201887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91</v>
      </c>
      <c r="B95" s="43">
        <v>12</v>
      </c>
      <c r="C95" s="43">
        <v>150</v>
      </c>
      <c r="D95" s="44">
        <v>2282</v>
      </c>
      <c r="E95" s="45">
        <f t="shared" si="7"/>
        <v>2444</v>
      </c>
      <c r="F95" s="43">
        <v>62</v>
      </c>
      <c r="G95" s="46">
        <v>1240</v>
      </c>
      <c r="H95" s="47">
        <f t="shared" si="8"/>
        <v>1302</v>
      </c>
      <c r="I95" s="47">
        <f t="shared" si="9"/>
        <v>224</v>
      </c>
      <c r="J95" s="47">
        <f t="shared" si="6"/>
        <v>3522</v>
      </c>
      <c r="K95" s="47">
        <f t="shared" si="10"/>
        <v>3746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92</v>
      </c>
      <c r="B96" s="43">
        <v>59784</v>
      </c>
      <c r="C96" s="48"/>
      <c r="D96" s="44">
        <v>492242</v>
      </c>
      <c r="E96" s="45">
        <f t="shared" si="7"/>
        <v>552026</v>
      </c>
      <c r="F96" s="43">
        <v>58</v>
      </c>
      <c r="G96" s="46">
        <v>25365</v>
      </c>
      <c r="H96" s="47">
        <f t="shared" si="8"/>
        <v>25423</v>
      </c>
      <c r="I96" s="47">
        <f t="shared" si="9"/>
        <v>59842</v>
      </c>
      <c r="J96" s="47">
        <f t="shared" si="6"/>
        <v>517607</v>
      </c>
      <c r="K96" s="47">
        <f t="shared" si="10"/>
        <v>577449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93</v>
      </c>
      <c r="B97" s="43">
        <v>589</v>
      </c>
      <c r="C97" s="48"/>
      <c r="D97" s="44">
        <v>3658</v>
      </c>
      <c r="E97" s="45">
        <f t="shared" si="7"/>
        <v>4247</v>
      </c>
      <c r="F97" s="43">
        <v>77</v>
      </c>
      <c r="G97" s="46">
        <v>247</v>
      </c>
      <c r="H97" s="47">
        <f t="shared" si="8"/>
        <v>324</v>
      </c>
      <c r="I97" s="47">
        <f t="shared" si="9"/>
        <v>666</v>
      </c>
      <c r="J97" s="47">
        <f t="shared" si="6"/>
        <v>3905</v>
      </c>
      <c r="K97" s="47">
        <f t="shared" si="10"/>
        <v>4571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94</v>
      </c>
      <c r="B98" s="43">
        <v>8093</v>
      </c>
      <c r="C98" s="43">
        <v>417</v>
      </c>
      <c r="D98" s="44">
        <v>94980</v>
      </c>
      <c r="E98" s="45">
        <f t="shared" si="7"/>
        <v>103490</v>
      </c>
      <c r="F98" s="43">
        <v>325</v>
      </c>
      <c r="G98" s="46">
        <v>2181</v>
      </c>
      <c r="H98" s="47">
        <f t="shared" si="8"/>
        <v>2506</v>
      </c>
      <c r="I98" s="47">
        <f t="shared" si="9"/>
        <v>8835</v>
      </c>
      <c r="J98" s="47">
        <f t="shared" si="6"/>
        <v>97161</v>
      </c>
      <c r="K98" s="47">
        <f t="shared" si="10"/>
        <v>105996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95</v>
      </c>
      <c r="B99" s="43">
        <v>719</v>
      </c>
      <c r="C99" s="43">
        <v>279</v>
      </c>
      <c r="D99" s="44">
        <v>8045</v>
      </c>
      <c r="E99" s="45">
        <f t="shared" si="7"/>
        <v>9043</v>
      </c>
      <c r="F99" s="43">
        <v>48</v>
      </c>
      <c r="G99" s="46">
        <v>2227</v>
      </c>
      <c r="H99" s="47">
        <f t="shared" si="8"/>
        <v>2275</v>
      </c>
      <c r="I99" s="47">
        <f t="shared" si="9"/>
        <v>1046</v>
      </c>
      <c r="J99" s="47">
        <f t="shared" si="6"/>
        <v>10272</v>
      </c>
      <c r="K99" s="47">
        <f t="shared" si="10"/>
        <v>11318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96</v>
      </c>
      <c r="B100" s="43"/>
      <c r="C100" s="48"/>
      <c r="D100" s="44">
        <v>0</v>
      </c>
      <c r="E100" s="45">
        <f t="shared" si="7"/>
        <v>0</v>
      </c>
      <c r="F100" s="48"/>
      <c r="G100" s="46">
        <v>0</v>
      </c>
      <c r="H100" s="47">
        <v>0</v>
      </c>
      <c r="I100" s="47">
        <f t="shared" si="9"/>
        <v>0</v>
      </c>
      <c r="J100" s="47">
        <f t="shared" si="6"/>
        <v>0</v>
      </c>
      <c r="K100" s="47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97</v>
      </c>
      <c r="B101" s="48"/>
      <c r="C101" s="48"/>
      <c r="D101" s="44">
        <v>0</v>
      </c>
      <c r="E101" s="45">
        <f t="shared" si="7"/>
        <v>0</v>
      </c>
      <c r="F101" s="48"/>
      <c r="G101" s="46">
        <v>0</v>
      </c>
      <c r="H101" s="47">
        <f t="shared" si="8"/>
        <v>0</v>
      </c>
      <c r="I101" s="47">
        <f t="shared" si="9"/>
        <v>0</v>
      </c>
      <c r="J101" s="47">
        <f t="shared" si="6"/>
        <v>0</v>
      </c>
      <c r="K101" s="47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98</v>
      </c>
      <c r="B102" s="43"/>
      <c r="C102" s="48"/>
      <c r="D102" s="44">
        <v>0</v>
      </c>
      <c r="E102" s="45">
        <f t="shared" si="7"/>
        <v>0</v>
      </c>
      <c r="F102" s="48"/>
      <c r="G102" s="46">
        <v>0</v>
      </c>
      <c r="H102" s="47">
        <f t="shared" si="8"/>
        <v>0</v>
      </c>
      <c r="I102" s="47">
        <f t="shared" si="9"/>
        <v>0</v>
      </c>
      <c r="J102" s="47">
        <f t="shared" si="6"/>
        <v>0</v>
      </c>
      <c r="K102" s="47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99</v>
      </c>
      <c r="B103" s="43"/>
      <c r="C103" s="48"/>
      <c r="D103" s="44">
        <v>0</v>
      </c>
      <c r="E103" s="45">
        <f t="shared" si="7"/>
        <v>0</v>
      </c>
      <c r="F103" s="48"/>
      <c r="G103" s="46">
        <v>0</v>
      </c>
      <c r="H103" s="47">
        <f t="shared" si="8"/>
        <v>0</v>
      </c>
      <c r="I103" s="47">
        <f t="shared" si="9"/>
        <v>0</v>
      </c>
      <c r="J103" s="47">
        <f t="shared" si="6"/>
        <v>0</v>
      </c>
      <c r="K103" s="47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100</v>
      </c>
      <c r="B104" s="43">
        <v>1094</v>
      </c>
      <c r="C104" s="43">
        <v>29</v>
      </c>
      <c r="D104" s="44">
        <v>14328</v>
      </c>
      <c r="E104" s="45">
        <f t="shared" si="7"/>
        <v>15451</v>
      </c>
      <c r="F104" s="43">
        <v>77301</v>
      </c>
      <c r="G104" s="46">
        <v>74479</v>
      </c>
      <c r="H104" s="47">
        <f t="shared" si="8"/>
        <v>151780</v>
      </c>
      <c r="I104" s="47">
        <f t="shared" si="9"/>
        <v>78424</v>
      </c>
      <c r="J104" s="47">
        <f t="shared" si="6"/>
        <v>88807</v>
      </c>
      <c r="K104" s="47">
        <f t="shared" si="10"/>
        <v>167231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101</v>
      </c>
      <c r="B105" s="48"/>
      <c r="C105" s="48"/>
      <c r="D105" s="44">
        <v>0</v>
      </c>
      <c r="E105" s="45">
        <f t="shared" si="7"/>
        <v>0</v>
      </c>
      <c r="F105" s="48"/>
      <c r="G105" s="46"/>
      <c r="H105" s="47"/>
      <c r="I105" s="47">
        <f t="shared" si="9"/>
        <v>0</v>
      </c>
      <c r="J105" s="47">
        <f t="shared" si="6"/>
        <v>0</v>
      </c>
      <c r="K105" s="47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102</v>
      </c>
      <c r="B106" s="43">
        <v>10835</v>
      </c>
      <c r="C106" s="43">
        <v>7599</v>
      </c>
      <c r="D106" s="44">
        <v>185733</v>
      </c>
      <c r="E106" s="45">
        <f t="shared" si="7"/>
        <v>204167</v>
      </c>
      <c r="F106" s="43">
        <v>5022</v>
      </c>
      <c r="G106" s="46">
        <v>55759</v>
      </c>
      <c r="H106" s="47">
        <f t="shared" si="8"/>
        <v>60781</v>
      </c>
      <c r="I106" s="47">
        <f t="shared" si="9"/>
        <v>23456</v>
      </c>
      <c r="J106" s="47">
        <f t="shared" si="6"/>
        <v>241492</v>
      </c>
      <c r="K106" s="47">
        <f t="shared" si="10"/>
        <v>264948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103</v>
      </c>
      <c r="B107" s="43">
        <v>1845</v>
      </c>
      <c r="C107" s="43">
        <v>806</v>
      </c>
      <c r="D107" s="44">
        <v>27409</v>
      </c>
      <c r="E107" s="45">
        <f t="shared" si="7"/>
        <v>30060</v>
      </c>
      <c r="F107" s="43">
        <v>1028</v>
      </c>
      <c r="G107" s="46">
        <v>16097</v>
      </c>
      <c r="H107" s="47">
        <f t="shared" si="8"/>
        <v>17125</v>
      </c>
      <c r="I107" s="47">
        <f t="shared" si="9"/>
        <v>3679</v>
      </c>
      <c r="J107" s="47">
        <f t="shared" si="6"/>
        <v>43506</v>
      </c>
      <c r="K107" s="47">
        <f t="shared" si="10"/>
        <v>47185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104</v>
      </c>
      <c r="B108" s="43">
        <v>96421</v>
      </c>
      <c r="C108" s="43">
        <v>28105</v>
      </c>
      <c r="D108" s="44">
        <v>754761</v>
      </c>
      <c r="E108" s="45">
        <f t="shared" si="7"/>
        <v>879287</v>
      </c>
      <c r="F108" s="43">
        <v>2740</v>
      </c>
      <c r="G108" s="46">
        <v>24670</v>
      </c>
      <c r="H108" s="47">
        <f t="shared" si="8"/>
        <v>27410</v>
      </c>
      <c r="I108" s="47">
        <f t="shared" si="9"/>
        <v>127266</v>
      </c>
      <c r="J108" s="47">
        <f t="shared" si="6"/>
        <v>779431</v>
      </c>
      <c r="K108" s="47">
        <f t="shared" si="10"/>
        <v>906697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105</v>
      </c>
      <c r="B109" s="43">
        <v>112891</v>
      </c>
      <c r="C109" s="43">
        <v>23362</v>
      </c>
      <c r="D109" s="44">
        <v>1244405</v>
      </c>
      <c r="E109" s="45">
        <f t="shared" si="7"/>
        <v>1380658</v>
      </c>
      <c r="F109" s="43">
        <v>8835</v>
      </c>
      <c r="G109" s="46">
        <v>68611</v>
      </c>
      <c r="H109" s="47">
        <f t="shared" si="8"/>
        <v>77446</v>
      </c>
      <c r="I109" s="47">
        <f t="shared" si="9"/>
        <v>145088</v>
      </c>
      <c r="J109" s="47">
        <f t="shared" si="6"/>
        <v>1313016</v>
      </c>
      <c r="K109" s="47">
        <f t="shared" si="10"/>
        <v>1458104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106</v>
      </c>
      <c r="B110" s="43">
        <v>2367</v>
      </c>
      <c r="C110" s="43">
        <v>912</v>
      </c>
      <c r="D110" s="44">
        <v>22076</v>
      </c>
      <c r="E110" s="45">
        <f t="shared" si="7"/>
        <v>25355</v>
      </c>
      <c r="F110" s="43">
        <v>270</v>
      </c>
      <c r="G110" s="46">
        <v>4950</v>
      </c>
      <c r="H110" s="47">
        <f t="shared" si="8"/>
        <v>5220</v>
      </c>
      <c r="I110" s="47">
        <f t="shared" si="9"/>
        <v>3549</v>
      </c>
      <c r="J110" s="47">
        <f t="shared" si="6"/>
        <v>27026</v>
      </c>
      <c r="K110" s="47">
        <f t="shared" si="10"/>
        <v>30575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107</v>
      </c>
      <c r="B111" s="43">
        <v>265</v>
      </c>
      <c r="C111" s="43">
        <v>1</v>
      </c>
      <c r="D111" s="44">
        <v>2463</v>
      </c>
      <c r="E111" s="45">
        <f t="shared" si="7"/>
        <v>2729</v>
      </c>
      <c r="F111" s="43">
        <v>973</v>
      </c>
      <c r="G111" s="46">
        <v>8502</v>
      </c>
      <c r="H111" s="47">
        <f t="shared" si="8"/>
        <v>9475</v>
      </c>
      <c r="I111" s="47">
        <f t="shared" si="9"/>
        <v>1239</v>
      </c>
      <c r="J111" s="47">
        <f t="shared" si="6"/>
        <v>10965</v>
      </c>
      <c r="K111" s="47">
        <f t="shared" si="10"/>
        <v>12204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108</v>
      </c>
      <c r="B112" s="48"/>
      <c r="C112" s="48"/>
      <c r="D112" s="44">
        <v>0</v>
      </c>
      <c r="E112" s="45">
        <f t="shared" si="7"/>
        <v>0</v>
      </c>
      <c r="F112" s="48"/>
      <c r="G112" s="46">
        <v>0</v>
      </c>
      <c r="H112" s="47">
        <f t="shared" si="8"/>
        <v>0</v>
      </c>
      <c r="I112" s="47">
        <f t="shared" si="9"/>
        <v>0</v>
      </c>
      <c r="J112" s="47">
        <f t="shared" si="6"/>
        <v>0</v>
      </c>
      <c r="K112" s="47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109</v>
      </c>
      <c r="B113" s="48"/>
      <c r="C113" s="48"/>
      <c r="D113" s="44">
        <v>0</v>
      </c>
      <c r="E113" s="45">
        <f t="shared" si="7"/>
        <v>0</v>
      </c>
      <c r="F113" s="48"/>
      <c r="G113" s="46">
        <v>0</v>
      </c>
      <c r="H113" s="47">
        <f t="shared" si="8"/>
        <v>0</v>
      </c>
      <c r="I113" s="47">
        <f t="shared" si="9"/>
        <v>0</v>
      </c>
      <c r="J113" s="47">
        <f t="shared" si="6"/>
        <v>0</v>
      </c>
      <c r="K113" s="47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110</v>
      </c>
      <c r="B114" s="43">
        <v>22581</v>
      </c>
      <c r="C114" s="43">
        <v>29</v>
      </c>
      <c r="D114" s="44">
        <v>267918</v>
      </c>
      <c r="E114" s="45">
        <f t="shared" si="7"/>
        <v>290528</v>
      </c>
      <c r="F114" s="43">
        <v>17</v>
      </c>
      <c r="G114" s="46">
        <v>1321</v>
      </c>
      <c r="H114" s="47">
        <f t="shared" si="8"/>
        <v>1338</v>
      </c>
      <c r="I114" s="47">
        <f t="shared" si="9"/>
        <v>22627</v>
      </c>
      <c r="J114" s="47">
        <f t="shared" si="6"/>
        <v>269239</v>
      </c>
      <c r="K114" s="47">
        <f t="shared" si="10"/>
        <v>291866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111</v>
      </c>
      <c r="B115" s="48"/>
      <c r="C115" s="48"/>
      <c r="D115" s="44">
        <v>0</v>
      </c>
      <c r="E115" s="45">
        <f t="shared" si="7"/>
        <v>0</v>
      </c>
      <c r="F115" s="48"/>
      <c r="G115" s="46">
        <v>0</v>
      </c>
      <c r="H115" s="47">
        <f t="shared" si="8"/>
        <v>0</v>
      </c>
      <c r="I115" s="47">
        <f t="shared" si="9"/>
        <v>0</v>
      </c>
      <c r="J115" s="47">
        <f t="shared" si="6"/>
        <v>0</v>
      </c>
      <c r="K115" s="47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112</v>
      </c>
      <c r="B116" s="48"/>
      <c r="C116" s="48"/>
      <c r="D116" s="44">
        <v>0</v>
      </c>
      <c r="E116" s="45">
        <f t="shared" si="7"/>
        <v>0</v>
      </c>
      <c r="F116" s="48"/>
      <c r="G116" s="46">
        <v>0</v>
      </c>
      <c r="H116" s="47">
        <f t="shared" si="8"/>
        <v>0</v>
      </c>
      <c r="I116" s="47">
        <f t="shared" si="9"/>
        <v>0</v>
      </c>
      <c r="J116" s="47">
        <f t="shared" si="6"/>
        <v>0</v>
      </c>
      <c r="K116" s="47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113</v>
      </c>
      <c r="B117" s="48"/>
      <c r="C117" s="48"/>
      <c r="D117" s="44">
        <v>0</v>
      </c>
      <c r="E117" s="45">
        <f t="shared" si="7"/>
        <v>0</v>
      </c>
      <c r="F117" s="48"/>
      <c r="G117" s="46">
        <v>0</v>
      </c>
      <c r="H117" s="47">
        <f t="shared" si="8"/>
        <v>0</v>
      </c>
      <c r="I117" s="47">
        <f t="shared" si="9"/>
        <v>0</v>
      </c>
      <c r="J117" s="47">
        <f t="shared" si="6"/>
        <v>0</v>
      </c>
      <c r="K117" s="47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114</v>
      </c>
      <c r="B118" s="48"/>
      <c r="C118" s="48"/>
      <c r="D118" s="44">
        <v>0</v>
      </c>
      <c r="E118" s="45">
        <f t="shared" si="7"/>
        <v>0</v>
      </c>
      <c r="F118" s="48"/>
      <c r="G118" s="46">
        <v>0</v>
      </c>
      <c r="H118" s="47">
        <f t="shared" si="8"/>
        <v>0</v>
      </c>
      <c r="I118" s="47">
        <f t="shared" si="9"/>
        <v>0</v>
      </c>
      <c r="J118" s="47">
        <f t="shared" si="6"/>
        <v>0</v>
      </c>
      <c r="K118" s="47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115</v>
      </c>
      <c r="B119" s="43"/>
      <c r="C119" s="43"/>
      <c r="D119" s="44">
        <v>0</v>
      </c>
      <c r="E119" s="45">
        <f t="shared" si="7"/>
        <v>0</v>
      </c>
      <c r="F119" s="43"/>
      <c r="G119" s="46">
        <v>0</v>
      </c>
      <c r="H119" s="47">
        <f t="shared" si="8"/>
        <v>0</v>
      </c>
      <c r="I119" s="47">
        <f t="shared" si="9"/>
        <v>0</v>
      </c>
      <c r="J119" s="47">
        <f t="shared" si="6"/>
        <v>0</v>
      </c>
      <c r="K119" s="47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116</v>
      </c>
      <c r="B120" s="43"/>
      <c r="C120" s="48"/>
      <c r="D120" s="44">
        <v>0</v>
      </c>
      <c r="E120" s="45">
        <f t="shared" si="7"/>
        <v>0</v>
      </c>
      <c r="F120" s="48"/>
      <c r="G120" s="46">
        <v>0</v>
      </c>
      <c r="H120" s="47">
        <f t="shared" si="8"/>
        <v>0</v>
      </c>
      <c r="I120" s="47">
        <f t="shared" si="9"/>
        <v>0</v>
      </c>
      <c r="J120" s="47">
        <f t="shared" si="6"/>
        <v>0</v>
      </c>
      <c r="K120" s="47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7"/>
      <c r="C121" s="47"/>
      <c r="D121" s="46"/>
      <c r="E121" s="45"/>
      <c r="F121" s="47"/>
      <c r="G121" s="46"/>
      <c r="H121" s="47"/>
      <c r="I121" s="47"/>
      <c r="J121" s="47"/>
      <c r="K121" s="47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9"/>
      <c r="C122" s="49"/>
      <c r="D122" s="47"/>
      <c r="E122" s="45"/>
      <c r="F122" s="39"/>
      <c r="G122" s="40"/>
      <c r="H122" s="39"/>
      <c r="I122" s="47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7">
        <f>SUM(B25:B122)</f>
        <v>1526159</v>
      </c>
      <c r="C123" s="47">
        <f>SUM(C25:C122)</f>
        <v>949327</v>
      </c>
      <c r="D123" s="47">
        <f>SUM(D25:D120)</f>
        <v>28330565</v>
      </c>
      <c r="E123" s="47">
        <f>SUM(E25:E120)</f>
        <v>30806051</v>
      </c>
      <c r="F123" s="50">
        <f>SUM(F25:F120)</f>
        <v>470386</v>
      </c>
      <c r="G123" s="47">
        <f>SUM(G25:G120)</f>
        <v>5969168</v>
      </c>
      <c r="H123" s="47">
        <f>F123+G123</f>
        <v>6439554</v>
      </c>
      <c r="I123" s="47">
        <f>SUM(I25:I120)</f>
        <v>2945872</v>
      </c>
      <c r="J123" s="47">
        <f>D123+G123</f>
        <v>34299733</v>
      </c>
      <c r="K123" s="47">
        <f>E123+H123</f>
        <v>37245605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7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51"/>
      <c r="B125" s="51"/>
      <c r="C125" s="51"/>
      <c r="D125" s="52"/>
      <c r="E125" s="51"/>
      <c r="F125" s="51"/>
      <c r="G125" s="51"/>
      <c r="H125" s="51"/>
      <c r="I125" s="51"/>
      <c r="J125" s="51"/>
      <c r="K125" s="51"/>
      <c r="L125" s="3"/>
    </row>
    <row r="126" spans="1:12" ht="11.25">
      <c r="A126" s="51" t="s">
        <v>117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3"/>
    </row>
    <row r="127" spans="1:12" ht="11.25">
      <c r="A127" s="53" t="s">
        <v>118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3"/>
    </row>
    <row r="128" spans="1:21" s="55" customFormat="1" ht="9.75">
      <c r="A128" s="54" t="s">
        <v>119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12" ht="11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3"/>
    </row>
    <row r="130" spans="1:12" ht="11.25">
      <c r="A130" s="56" t="s">
        <v>120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3"/>
    </row>
    <row r="136" ht="12" customHeight="1"/>
    <row r="154" ht="12" customHeight="1"/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