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<sst xmlns="http://schemas.openxmlformats.org/spreadsheetml/2006/main" count="130" uniqueCount="123">
  <si>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</si>
  <si>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</si>
  <si>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</si>
  <si>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</si>
  <si>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</si>
  <si>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</si>
  <si>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</si>
  <si>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</si>
  <si>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</si>
  <si>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</si>
  <si>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</si>
  <si>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</si>
  <si>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</si>
  <si>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</si>
  <si>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</si>
  <si>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</si>
  <si>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</si>
  <si>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</si>
  <si>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</si>
  <si>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</si>
  <si>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</si>
  <si>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</si>
  <si>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</si>
  <si>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</si>
  <si>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</si>
  <si>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</si>
  <si>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</si>
  <si>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</si>
  <si>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</si>
  <si>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</si>
  <si>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</si>
  <si>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</si>
  <si>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</si>
  <si>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</si>
  <si>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</si>
  <si>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</si>
  <si>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</si>
  <si>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</si>
  <si>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</si>
  <si>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</si>
  <si>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</si>
  <si>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</si>
  <si>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</si>
  <si>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</si>
  <si>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</si>
  <si>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</si>
  <si>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</si>
  <si>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</si>
  <si>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</si>
  <si>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</si>
  <si>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</si>
  <si>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</si>
  <si>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</si>
  <si>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</si>
  <si>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</si>
  <si>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</si>
  <si>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</si>
  <si>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</si>
  <si>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</si>
  <si>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</si>
  <si>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</si>
  <si>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</si>
  <si>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</si>
  <si>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</si>
  <si>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</si>
  <si>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</si>
  <si>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</si>
  <si>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</si>
  <si>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</si>
  <si>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</si>
  <si>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</si>
  <si>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</si>
  <si>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</si>
  <si>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</si>
  <si>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</si>
  <si>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</si>
  <si>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</si>
  <si>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</si>
  <si>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</si>
  <si>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</si>
  <si>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</si>
  <si>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</si>
  <si>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</si>
  <si>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</si>
  <si>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</si>
  <si>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</si>
  <si>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</si>
  <si>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</si>
  <si>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</si>
  <si>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</si>
  <si>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</si>
  <si>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</si>
  <si>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</si>
  <si>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</si>
  <si>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</si>
  <si>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</si>
  <si>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</si>
  <si>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</si>
  <si>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</si>
  <si>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</si>
  <si>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</si>
  <si>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</si>
  <si>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</si>
  <si>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</si>
  <si>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</si>
  <si>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</si>
  <si>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</si>
  <si>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</si>
  <si>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</si>
  <si>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</si>
  <si>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</si>
  <si>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</si>
  <si>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</si>
  <si>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</si>
  <si>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</si>
  <si>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</si>
  <si>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</si>
  <si>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</si>
  <si>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L'ACTION </t>
  </si>
  <si>
    <t xml:space="preserve">        ET DES COMPTES PUBLICS</t>
  </si>
  <si>
    <t>CAMPAGNE 2017-2018</t>
  </si>
  <si>
    <t>MOIS DE MARS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</si>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</sst>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7">
      <pane ySplit="9" topLeftCell="BM26" activePane="bottomLeft" state="frozen"/>
      <selection pane="topLeft" activeCell="A17" sqref="A17"/>
      <selection pane="bottomLeft" activeCell="B116" sqref="B11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3746</v>
      </c>
      <c r="C25" s="52">
        <v>61</v>
      </c>
      <c r="D25" s="39">
        <v>17975</v>
      </c>
      <c r="E25" s="40">
        <f>SUM(B25:D25)</f>
        <v>21782</v>
      </c>
      <c r="F25" s="52">
        <v>715</v>
      </c>
      <c r="G25" s="41">
        <v>11509</v>
      </c>
      <c r="H25" s="42">
        <f>SUM(F25:G25)</f>
        <v>12224</v>
      </c>
      <c r="I25" s="42">
        <f>SUM(B25+C25+F25)</f>
        <v>4522</v>
      </c>
      <c r="J25" s="42">
        <f>D25+G25</f>
        <v>29484</v>
      </c>
      <c r="K25" s="42">
        <f>SUM(I25:J25)</f>
        <v>34006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6355</v>
      </c>
      <c r="C26" s="52">
        <v>0</v>
      </c>
      <c r="D26" s="39">
        <v>60557</v>
      </c>
      <c r="E26" s="40">
        <f aca="true" t="shared" si="0" ref="E26:E89">SUM(B26:D26)</f>
        <v>66912</v>
      </c>
      <c r="F26" s="52">
        <v>83</v>
      </c>
      <c r="G26" s="41">
        <v>2214</v>
      </c>
      <c r="H26" s="42">
        <f aca="true" t="shared" si="1" ref="H26:H89">SUM(F26:G26)</f>
        <v>2297</v>
      </c>
      <c r="I26" s="42">
        <f aca="true" t="shared" si="2" ref="I26:I89">SUM(B26+C26+F26)</f>
        <v>6438</v>
      </c>
      <c r="J26" s="42">
        <f aca="true" t="shared" si="3" ref="J26:J41">SUM(D26+G26)</f>
        <v>62771</v>
      </c>
      <c r="K26" s="42">
        <f aca="true" t="shared" si="4" ref="K26:K89">SUM(I26:J26)</f>
        <v>69209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1624</v>
      </c>
      <c r="C27" s="52">
        <v>10</v>
      </c>
      <c r="D27" s="39">
        <v>10722</v>
      </c>
      <c r="E27" s="40">
        <f t="shared" si="0"/>
        <v>12356</v>
      </c>
      <c r="F27" s="52">
        <v>76</v>
      </c>
      <c r="G27" s="41">
        <v>1139</v>
      </c>
      <c r="H27" s="42">
        <f t="shared" si="1"/>
        <v>1215</v>
      </c>
      <c r="I27" s="42">
        <f t="shared" si="2"/>
        <v>1710</v>
      </c>
      <c r="J27" s="42">
        <f t="shared" si="3"/>
        <v>11861</v>
      </c>
      <c r="K27" s="42">
        <f t="shared" si="4"/>
        <v>13571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1186</v>
      </c>
      <c r="C28" s="52">
        <v>3735</v>
      </c>
      <c r="D28" s="39">
        <v>16030</v>
      </c>
      <c r="E28" s="40">
        <f t="shared" si="0"/>
        <v>20951</v>
      </c>
      <c r="F28" s="52">
        <v>231</v>
      </c>
      <c r="G28" s="41">
        <v>1804</v>
      </c>
      <c r="H28" s="42">
        <f t="shared" si="1"/>
        <v>2035</v>
      </c>
      <c r="I28" s="42">
        <f t="shared" si="2"/>
        <v>5152</v>
      </c>
      <c r="J28" s="42">
        <f t="shared" si="3"/>
        <v>17834</v>
      </c>
      <c r="K28" s="42">
        <f t="shared" si="4"/>
        <v>22986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152</v>
      </c>
      <c r="D29" s="39">
        <v>1966</v>
      </c>
      <c r="E29" s="40">
        <f t="shared" si="0"/>
        <v>2118</v>
      </c>
      <c r="F29" s="52">
        <v>1</v>
      </c>
      <c r="G29" s="41">
        <v>41</v>
      </c>
      <c r="H29" s="42">
        <f t="shared" si="1"/>
        <v>42</v>
      </c>
      <c r="I29" s="42">
        <f t="shared" si="2"/>
        <v>153</v>
      </c>
      <c r="J29" s="42">
        <f t="shared" si="3"/>
        <v>2007</v>
      </c>
      <c r="K29" s="42">
        <f t="shared" si="4"/>
        <v>2160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>
        <v>0</v>
      </c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12481</v>
      </c>
      <c r="C31" s="52">
        <v>46724</v>
      </c>
      <c r="D31" s="39">
        <v>407239</v>
      </c>
      <c r="E31" s="40">
        <f t="shared" si="0"/>
        <v>466444</v>
      </c>
      <c r="F31" s="52">
        <v>4756</v>
      </c>
      <c r="G31" s="41">
        <v>55134</v>
      </c>
      <c r="H31" s="42">
        <f t="shared" si="1"/>
        <v>59890</v>
      </c>
      <c r="I31" s="42">
        <f t="shared" si="2"/>
        <v>63961</v>
      </c>
      <c r="J31" s="42">
        <f t="shared" si="3"/>
        <v>462373</v>
      </c>
      <c r="K31" s="42">
        <f t="shared" si="4"/>
        <v>526334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119</v>
      </c>
      <c r="D33" s="39">
        <v>745</v>
      </c>
      <c r="E33" s="40">
        <f t="shared" si="0"/>
        <v>864</v>
      </c>
      <c r="F33" s="52">
        <v>0</v>
      </c>
      <c r="G33" s="41">
        <v>164</v>
      </c>
      <c r="H33" s="42">
        <f t="shared" si="1"/>
        <v>164</v>
      </c>
      <c r="I33" s="42">
        <f t="shared" si="2"/>
        <v>119</v>
      </c>
      <c r="J33" s="42">
        <f t="shared" si="3"/>
        <v>909</v>
      </c>
      <c r="K33" s="42">
        <f t="shared" si="4"/>
        <v>1028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12309</v>
      </c>
      <c r="C34" s="52">
        <v>0</v>
      </c>
      <c r="D34" s="39">
        <v>306321</v>
      </c>
      <c r="E34" s="40">
        <f t="shared" si="0"/>
        <v>318630</v>
      </c>
      <c r="F34" s="52">
        <v>147</v>
      </c>
      <c r="G34" s="41">
        <v>4919</v>
      </c>
      <c r="H34" s="42">
        <f t="shared" si="1"/>
        <v>5066</v>
      </c>
      <c r="I34" s="42">
        <f t="shared" si="2"/>
        <v>12456</v>
      </c>
      <c r="J34" s="42">
        <f t="shared" si="3"/>
        <v>311240</v>
      </c>
      <c r="K34" s="42">
        <f t="shared" si="4"/>
        <v>323696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68725</v>
      </c>
      <c r="C35" s="52">
        <v>321822</v>
      </c>
      <c r="D35" s="39">
        <v>2079871</v>
      </c>
      <c r="E35" s="40">
        <f t="shared" si="0"/>
        <v>2470418</v>
      </c>
      <c r="F35" s="52">
        <v>65931</v>
      </c>
      <c r="G35" s="41">
        <v>409156</v>
      </c>
      <c r="H35" s="42">
        <f t="shared" si="1"/>
        <v>475087</v>
      </c>
      <c r="I35" s="42">
        <f t="shared" si="2"/>
        <v>456478</v>
      </c>
      <c r="J35" s="42">
        <f t="shared" si="3"/>
        <v>2489027</v>
      </c>
      <c r="K35" s="42">
        <f t="shared" si="4"/>
        <v>2945505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558</v>
      </c>
      <c r="C36" s="52">
        <v>56</v>
      </c>
      <c r="D36" s="39">
        <v>5618</v>
      </c>
      <c r="E36" s="40">
        <f t="shared" si="0"/>
        <v>6232</v>
      </c>
      <c r="F36" s="52">
        <v>67</v>
      </c>
      <c r="G36" s="41">
        <v>609</v>
      </c>
      <c r="H36" s="42">
        <f t="shared" si="1"/>
        <v>676</v>
      </c>
      <c r="I36" s="42">
        <f t="shared" si="2"/>
        <v>681</v>
      </c>
      <c r="J36" s="42">
        <f t="shared" si="3"/>
        <v>6227</v>
      </c>
      <c r="K36" s="42">
        <f t="shared" si="4"/>
        <v>6908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33189</v>
      </c>
      <c r="C37" s="52">
        <v>20956</v>
      </c>
      <c r="D37" s="39">
        <v>281982</v>
      </c>
      <c r="E37" s="40">
        <f t="shared" si="0"/>
        <v>336127</v>
      </c>
      <c r="F37" s="52">
        <v>425</v>
      </c>
      <c r="G37" s="41">
        <v>7644</v>
      </c>
      <c r="H37" s="42">
        <f t="shared" si="1"/>
        <v>8069</v>
      </c>
      <c r="I37" s="42">
        <f t="shared" si="2"/>
        <v>54570</v>
      </c>
      <c r="J37" s="42">
        <f t="shared" si="3"/>
        <v>289626</v>
      </c>
      <c r="K37" s="42">
        <f t="shared" si="4"/>
        <v>344196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1</v>
      </c>
      <c r="C39" s="52">
        <v>4</v>
      </c>
      <c r="D39" s="39">
        <v>62</v>
      </c>
      <c r="E39" s="40">
        <f t="shared" si="0"/>
        <v>67</v>
      </c>
      <c r="F39" s="52">
        <v>1</v>
      </c>
      <c r="G39" s="41">
        <v>13</v>
      </c>
      <c r="H39" s="42">
        <f t="shared" si="1"/>
        <v>14</v>
      </c>
      <c r="I39" s="42">
        <f t="shared" si="2"/>
        <v>6</v>
      </c>
      <c r="J39" s="42">
        <f t="shared" si="3"/>
        <v>75</v>
      </c>
      <c r="K39" s="42">
        <f t="shared" si="4"/>
        <v>81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26918</v>
      </c>
      <c r="C40" s="52">
        <v>1139</v>
      </c>
      <c r="D40" s="39">
        <v>1974062</v>
      </c>
      <c r="E40" s="40">
        <f t="shared" si="0"/>
        <v>2002119</v>
      </c>
      <c r="F40" s="52">
        <v>13577</v>
      </c>
      <c r="G40" s="41">
        <v>769604</v>
      </c>
      <c r="H40" s="42">
        <f t="shared" si="1"/>
        <v>783181</v>
      </c>
      <c r="I40" s="42">
        <f t="shared" si="2"/>
        <v>41634</v>
      </c>
      <c r="J40" s="42">
        <f t="shared" si="3"/>
        <v>2743666</v>
      </c>
      <c r="K40" s="42">
        <f t="shared" si="4"/>
        <v>2785300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105325</v>
      </c>
      <c r="C41" s="52">
        <v>3186</v>
      </c>
      <c r="D41" s="39">
        <v>3382131</v>
      </c>
      <c r="E41" s="40">
        <f t="shared" si="0"/>
        <v>3490642</v>
      </c>
      <c r="F41" s="52">
        <v>11051</v>
      </c>
      <c r="G41" s="41">
        <v>116252</v>
      </c>
      <c r="H41" s="42">
        <f t="shared" si="1"/>
        <v>127303</v>
      </c>
      <c r="I41" s="42">
        <f t="shared" si="2"/>
        <v>119562</v>
      </c>
      <c r="J41" s="42">
        <f t="shared" si="3"/>
        <v>3498383</v>
      </c>
      <c r="K41" s="42">
        <f t="shared" si="4"/>
        <v>3617945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31077</v>
      </c>
      <c r="C42" s="52">
        <v>498</v>
      </c>
      <c r="D42" s="39">
        <v>143919</v>
      </c>
      <c r="E42" s="40">
        <f t="shared" si="0"/>
        <v>175494</v>
      </c>
      <c r="F42" s="52">
        <v>242</v>
      </c>
      <c r="G42" s="41">
        <v>2645</v>
      </c>
      <c r="H42" s="42">
        <f t="shared" si="1"/>
        <v>2887</v>
      </c>
      <c r="I42" s="42">
        <f t="shared" si="2"/>
        <v>31817</v>
      </c>
      <c r="J42" s="42">
        <f aca="true" t="shared" si="5" ref="J42:J87">SUM(D42+G42)</f>
        <v>146564</v>
      </c>
      <c r="K42" s="42">
        <f t="shared" si="4"/>
        <v>178381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157</v>
      </c>
      <c r="D43" s="39">
        <v>642</v>
      </c>
      <c r="E43" s="40">
        <f t="shared" si="0"/>
        <v>799</v>
      </c>
      <c r="F43" s="52">
        <v>0</v>
      </c>
      <c r="G43" s="41">
        <v>21</v>
      </c>
      <c r="H43" s="42">
        <f t="shared" si="1"/>
        <v>21</v>
      </c>
      <c r="I43" s="42">
        <f t="shared" si="2"/>
        <v>157</v>
      </c>
      <c r="J43" s="42">
        <f t="shared" si="5"/>
        <v>663</v>
      </c>
      <c r="K43" s="42">
        <f t="shared" si="4"/>
        <v>820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94</v>
      </c>
      <c r="C44" s="52">
        <v>0</v>
      </c>
      <c r="D44" s="39">
        <v>62861</v>
      </c>
      <c r="E44" s="40">
        <f t="shared" si="0"/>
        <v>62955</v>
      </c>
      <c r="F44" s="52">
        <v>3</v>
      </c>
      <c r="G44" s="41">
        <v>1287</v>
      </c>
      <c r="H44" s="42">
        <f t="shared" si="1"/>
        <v>1290</v>
      </c>
      <c r="I44" s="42">
        <f t="shared" si="2"/>
        <v>97</v>
      </c>
      <c r="J44" s="42">
        <f t="shared" si="5"/>
        <v>64148</v>
      </c>
      <c r="K44" s="42">
        <f t="shared" si="4"/>
        <v>64245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9550</v>
      </c>
      <c r="C45" s="52">
        <v>18794</v>
      </c>
      <c r="D45" s="39">
        <v>125509</v>
      </c>
      <c r="E45" s="40">
        <f t="shared" si="0"/>
        <v>153853</v>
      </c>
      <c r="F45" s="52">
        <v>2820</v>
      </c>
      <c r="G45" s="41">
        <v>17736</v>
      </c>
      <c r="H45" s="42">
        <f t="shared" si="1"/>
        <v>20556</v>
      </c>
      <c r="I45" s="42">
        <f t="shared" si="2"/>
        <v>31164</v>
      </c>
      <c r="J45" s="42">
        <f t="shared" si="5"/>
        <v>143245</v>
      </c>
      <c r="K45" s="42">
        <f t="shared" si="4"/>
        <v>174409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118857</v>
      </c>
      <c r="C46" s="52">
        <v>3167</v>
      </c>
      <c r="D46" s="39">
        <v>698077</v>
      </c>
      <c r="E46" s="40">
        <f t="shared" si="0"/>
        <v>820101</v>
      </c>
      <c r="F46" s="52">
        <v>44192</v>
      </c>
      <c r="G46" s="41">
        <v>706602</v>
      </c>
      <c r="H46" s="42">
        <f t="shared" si="1"/>
        <v>750794</v>
      </c>
      <c r="I46" s="42">
        <f t="shared" si="2"/>
        <v>166216</v>
      </c>
      <c r="J46" s="42">
        <f t="shared" si="5"/>
        <v>1404679</v>
      </c>
      <c r="K46" s="42">
        <f t="shared" si="4"/>
        <v>1570895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38719</v>
      </c>
      <c r="C49" s="52">
        <v>1812</v>
      </c>
      <c r="D49" s="39">
        <v>278069</v>
      </c>
      <c r="E49" s="40">
        <f t="shared" si="0"/>
        <v>318600</v>
      </c>
      <c r="F49" s="52">
        <v>2166</v>
      </c>
      <c r="G49" s="41">
        <v>11530</v>
      </c>
      <c r="H49" s="42">
        <f t="shared" si="1"/>
        <v>13696</v>
      </c>
      <c r="I49" s="42">
        <f t="shared" si="2"/>
        <v>42697</v>
      </c>
      <c r="J49" s="42">
        <f t="shared" si="5"/>
        <v>289599</v>
      </c>
      <c r="K49" s="42">
        <f t="shared" si="4"/>
        <v>332296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5</v>
      </c>
      <c r="D50" s="39">
        <v>71</v>
      </c>
      <c r="E50" s="40">
        <f t="shared" si="0"/>
        <v>76</v>
      </c>
      <c r="F50" s="52">
        <v>2</v>
      </c>
      <c r="G50" s="41">
        <v>45</v>
      </c>
      <c r="H50" s="42">
        <f t="shared" si="1"/>
        <v>47</v>
      </c>
      <c r="I50" s="42">
        <f t="shared" si="2"/>
        <v>7</v>
      </c>
      <c r="J50" s="42">
        <f t="shared" si="5"/>
        <v>116</v>
      </c>
      <c r="K50" s="42">
        <f t="shared" si="4"/>
        <v>123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79564</v>
      </c>
      <c r="C51" s="52">
        <v>11431</v>
      </c>
      <c r="D51" s="39">
        <v>3102388</v>
      </c>
      <c r="E51" s="40">
        <f t="shared" si="0"/>
        <v>3193383</v>
      </c>
      <c r="F51" s="52">
        <v>5809</v>
      </c>
      <c r="G51" s="41">
        <v>27014</v>
      </c>
      <c r="H51" s="42">
        <f t="shared" si="1"/>
        <v>32823</v>
      </c>
      <c r="I51" s="42">
        <f t="shared" si="2"/>
        <v>96804</v>
      </c>
      <c r="J51" s="42">
        <f t="shared" si="5"/>
        <v>3129402</v>
      </c>
      <c r="K51" s="42">
        <f t="shared" si="4"/>
        <v>3226206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/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86881</v>
      </c>
      <c r="C55" s="52">
        <v>205889</v>
      </c>
      <c r="D55" s="39">
        <v>1538145</v>
      </c>
      <c r="E55" s="40">
        <f t="shared" si="0"/>
        <v>1830915</v>
      </c>
      <c r="F55" s="52">
        <v>58231</v>
      </c>
      <c r="G55" s="41">
        <v>369573</v>
      </c>
      <c r="H55" s="42">
        <f t="shared" si="1"/>
        <v>427804</v>
      </c>
      <c r="I55" s="42">
        <f t="shared" si="2"/>
        <v>351001</v>
      </c>
      <c r="J55" s="42">
        <f t="shared" si="5"/>
        <v>1907718</v>
      </c>
      <c r="K55" s="42">
        <f t="shared" si="4"/>
        <v>2258719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3216</v>
      </c>
      <c r="C56" s="52">
        <v>4249</v>
      </c>
      <c r="D56" s="39">
        <v>54717</v>
      </c>
      <c r="E56" s="40">
        <f t="shared" si="0"/>
        <v>62182</v>
      </c>
      <c r="F56" s="52">
        <v>801</v>
      </c>
      <c r="G56" s="41">
        <v>30999</v>
      </c>
      <c r="H56" s="42">
        <f t="shared" si="1"/>
        <v>31800</v>
      </c>
      <c r="I56" s="42">
        <f t="shared" si="2"/>
        <v>8266</v>
      </c>
      <c r="J56" s="42">
        <f t="shared" si="5"/>
        <v>85716</v>
      </c>
      <c r="K56" s="42">
        <f t="shared" si="4"/>
        <v>93982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18371</v>
      </c>
      <c r="C57" s="52">
        <v>104296</v>
      </c>
      <c r="D57" s="39">
        <v>677961</v>
      </c>
      <c r="E57" s="40">
        <f t="shared" si="0"/>
        <v>800628</v>
      </c>
      <c r="F57" s="52">
        <v>48790</v>
      </c>
      <c r="G57" s="41">
        <v>690308</v>
      </c>
      <c r="H57" s="42">
        <f t="shared" si="1"/>
        <v>739098</v>
      </c>
      <c r="I57" s="42">
        <f t="shared" si="2"/>
        <v>171457</v>
      </c>
      <c r="J57" s="42">
        <f t="shared" si="5"/>
        <v>1368269</v>
      </c>
      <c r="K57" s="42">
        <f t="shared" si="4"/>
        <v>1539726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376952</v>
      </c>
      <c r="C58" s="52">
        <v>287</v>
      </c>
      <c r="D58" s="39">
        <v>2682756</v>
      </c>
      <c r="E58" s="40">
        <f t="shared" si="0"/>
        <v>3059995</v>
      </c>
      <c r="F58" s="52">
        <v>8037</v>
      </c>
      <c r="G58" s="41">
        <v>83551</v>
      </c>
      <c r="H58" s="42">
        <f t="shared" si="1"/>
        <v>91588</v>
      </c>
      <c r="I58" s="42">
        <f t="shared" si="2"/>
        <v>385276</v>
      </c>
      <c r="J58" s="42">
        <f t="shared" si="5"/>
        <v>2766307</v>
      </c>
      <c r="K58" s="42">
        <f t="shared" si="4"/>
        <v>3151583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57808</v>
      </c>
      <c r="C59" s="52">
        <v>342461</v>
      </c>
      <c r="D59" s="39">
        <v>2106671</v>
      </c>
      <c r="E59" s="40">
        <f t="shared" si="0"/>
        <v>2506940</v>
      </c>
      <c r="F59" s="52">
        <v>69828</v>
      </c>
      <c r="G59" s="41">
        <v>451276</v>
      </c>
      <c r="H59" s="42">
        <f t="shared" si="1"/>
        <v>521104</v>
      </c>
      <c r="I59" s="42">
        <f t="shared" si="2"/>
        <v>470097</v>
      </c>
      <c r="J59" s="42">
        <f t="shared" si="5"/>
        <v>2557947</v>
      </c>
      <c r="K59" s="42">
        <f t="shared" si="4"/>
        <v>3028044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1627</v>
      </c>
      <c r="C61" s="52">
        <v>317</v>
      </c>
      <c r="D61" s="39">
        <v>8967</v>
      </c>
      <c r="E61" s="40">
        <f t="shared" si="0"/>
        <v>10911</v>
      </c>
      <c r="F61" s="52">
        <v>214</v>
      </c>
      <c r="G61" s="41">
        <v>981</v>
      </c>
      <c r="H61" s="42">
        <f t="shared" si="1"/>
        <v>1195</v>
      </c>
      <c r="I61" s="42">
        <f t="shared" si="2"/>
        <v>2158</v>
      </c>
      <c r="J61" s="42">
        <f t="shared" si="5"/>
        <v>9948</v>
      </c>
      <c r="K61" s="42">
        <f t="shared" si="4"/>
        <v>12106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56968</v>
      </c>
      <c r="C62" s="52">
        <v>197</v>
      </c>
      <c r="D62" s="39">
        <v>296714</v>
      </c>
      <c r="E62" s="40">
        <f t="shared" si="0"/>
        <v>353879</v>
      </c>
      <c r="F62" s="52">
        <v>354</v>
      </c>
      <c r="G62" s="41">
        <v>2514</v>
      </c>
      <c r="H62" s="42">
        <f t="shared" si="1"/>
        <v>2868</v>
      </c>
      <c r="I62" s="42">
        <f t="shared" si="2"/>
        <v>57519</v>
      </c>
      <c r="J62" s="42">
        <f t="shared" si="5"/>
        <v>299228</v>
      </c>
      <c r="K62" s="42">
        <f t="shared" si="4"/>
        <v>356747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994</v>
      </c>
      <c r="C63" s="52">
        <v>77</v>
      </c>
      <c r="D63" s="39">
        <v>3041</v>
      </c>
      <c r="E63" s="40">
        <f t="shared" si="0"/>
        <v>4112</v>
      </c>
      <c r="F63" s="52">
        <v>170</v>
      </c>
      <c r="G63" s="41">
        <v>1125</v>
      </c>
      <c r="H63" s="42">
        <f t="shared" si="1"/>
        <v>1295</v>
      </c>
      <c r="I63" s="42">
        <f t="shared" si="2"/>
        <v>1241</v>
      </c>
      <c r="J63" s="42">
        <f t="shared" si="5"/>
        <v>4166</v>
      </c>
      <c r="K63" s="42">
        <f t="shared" si="4"/>
        <v>5407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4560</v>
      </c>
      <c r="C64" s="52">
        <v>42</v>
      </c>
      <c r="D64" s="39">
        <v>34867</v>
      </c>
      <c r="E64" s="40">
        <f t="shared" si="0"/>
        <v>39469</v>
      </c>
      <c r="F64" s="52">
        <v>574</v>
      </c>
      <c r="G64" s="41">
        <v>4017</v>
      </c>
      <c r="H64" s="42">
        <f t="shared" si="1"/>
        <v>4591</v>
      </c>
      <c r="I64" s="42">
        <f t="shared" si="2"/>
        <v>5176</v>
      </c>
      <c r="J64" s="42">
        <f t="shared" si="5"/>
        <v>38884</v>
      </c>
      <c r="K64" s="42">
        <f t="shared" si="4"/>
        <v>44060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1438</v>
      </c>
      <c r="C65" s="52">
        <v>1137</v>
      </c>
      <c r="D65" s="39">
        <v>18271</v>
      </c>
      <c r="E65" s="40">
        <f t="shared" si="0"/>
        <v>20846</v>
      </c>
      <c r="F65" s="52">
        <v>581</v>
      </c>
      <c r="G65" s="41">
        <v>17598</v>
      </c>
      <c r="H65" s="42">
        <f t="shared" si="1"/>
        <v>18179</v>
      </c>
      <c r="I65" s="42">
        <f t="shared" si="2"/>
        <v>3156</v>
      </c>
      <c r="J65" s="42">
        <f t="shared" si="5"/>
        <v>35869</v>
      </c>
      <c r="K65" s="42">
        <f t="shared" si="4"/>
        <v>39025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32811</v>
      </c>
      <c r="C66" s="52">
        <v>3974</v>
      </c>
      <c r="D66" s="39">
        <v>201215</v>
      </c>
      <c r="E66" s="40">
        <f t="shared" si="0"/>
        <v>238000</v>
      </c>
      <c r="F66" s="52">
        <v>22520</v>
      </c>
      <c r="G66" s="41">
        <v>215577</v>
      </c>
      <c r="H66" s="42">
        <f t="shared" si="1"/>
        <v>238097</v>
      </c>
      <c r="I66" s="42">
        <f t="shared" si="2"/>
        <v>59305</v>
      </c>
      <c r="J66" s="42">
        <f t="shared" si="5"/>
        <v>416792</v>
      </c>
      <c r="K66" s="42">
        <f t="shared" si="4"/>
        <v>476097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2563</v>
      </c>
      <c r="C67" s="52">
        <v>502</v>
      </c>
      <c r="D67" s="39">
        <v>17210</v>
      </c>
      <c r="E67" s="40">
        <f t="shared" si="0"/>
        <v>20275</v>
      </c>
      <c r="F67" s="52">
        <v>1013</v>
      </c>
      <c r="G67" s="41">
        <v>5938</v>
      </c>
      <c r="H67" s="42">
        <f t="shared" si="1"/>
        <v>6951</v>
      </c>
      <c r="I67" s="42">
        <f t="shared" si="2"/>
        <v>4078</v>
      </c>
      <c r="J67" s="42">
        <f t="shared" si="5"/>
        <v>23148</v>
      </c>
      <c r="K67" s="42">
        <f t="shared" si="4"/>
        <v>27226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31346</v>
      </c>
      <c r="C69" s="52">
        <v>7858</v>
      </c>
      <c r="D69" s="39">
        <v>389030</v>
      </c>
      <c r="E69" s="40">
        <f t="shared" si="0"/>
        <v>428234</v>
      </c>
      <c r="F69" s="52">
        <v>7996</v>
      </c>
      <c r="G69" s="41">
        <v>288008</v>
      </c>
      <c r="H69" s="42">
        <f t="shared" si="1"/>
        <v>296004</v>
      </c>
      <c r="I69" s="42">
        <f t="shared" si="2"/>
        <v>47200</v>
      </c>
      <c r="J69" s="42">
        <f t="shared" si="5"/>
        <v>677038</v>
      </c>
      <c r="K69" s="42">
        <f t="shared" si="4"/>
        <v>724238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214</v>
      </c>
      <c r="C70" s="52">
        <v>8</v>
      </c>
      <c r="D70" s="39">
        <v>1375</v>
      </c>
      <c r="E70" s="40">
        <f t="shared" si="0"/>
        <v>1597</v>
      </c>
      <c r="F70" s="52">
        <v>13</v>
      </c>
      <c r="G70" s="41">
        <v>194</v>
      </c>
      <c r="H70" s="42">
        <f t="shared" si="1"/>
        <v>207</v>
      </c>
      <c r="I70" s="42">
        <f t="shared" si="2"/>
        <v>235</v>
      </c>
      <c r="J70" s="42">
        <f t="shared" si="5"/>
        <v>1569</v>
      </c>
      <c r="K70" s="42">
        <f t="shared" si="4"/>
        <v>1804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10907</v>
      </c>
      <c r="C71" s="52">
        <v>6721</v>
      </c>
      <c r="D71" s="39">
        <v>114028</v>
      </c>
      <c r="E71" s="40">
        <f t="shared" si="0"/>
        <v>131656</v>
      </c>
      <c r="F71" s="52">
        <v>1485</v>
      </c>
      <c r="G71" s="41">
        <v>11001</v>
      </c>
      <c r="H71" s="42">
        <f t="shared" si="1"/>
        <v>12486</v>
      </c>
      <c r="I71" s="42">
        <f t="shared" si="2"/>
        <v>19113</v>
      </c>
      <c r="J71" s="42">
        <f t="shared" si="5"/>
        <v>125029</v>
      </c>
      <c r="K71" s="42">
        <f t="shared" si="4"/>
        <v>144142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14037</v>
      </c>
      <c r="C72" s="52">
        <v>971</v>
      </c>
      <c r="D72" s="39">
        <v>82761</v>
      </c>
      <c r="E72" s="40">
        <f t="shared" si="0"/>
        <v>97769</v>
      </c>
      <c r="F72" s="52">
        <v>1901</v>
      </c>
      <c r="G72" s="41">
        <v>16383</v>
      </c>
      <c r="H72" s="42">
        <f t="shared" si="1"/>
        <v>18284</v>
      </c>
      <c r="I72" s="42">
        <f t="shared" si="2"/>
        <v>16909</v>
      </c>
      <c r="J72" s="42">
        <f t="shared" si="5"/>
        <v>99144</v>
      </c>
      <c r="K72" s="42">
        <f t="shared" si="4"/>
        <v>116053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14</v>
      </c>
      <c r="D73" s="39">
        <v>114</v>
      </c>
      <c r="E73" s="40">
        <f t="shared" si="0"/>
        <v>128</v>
      </c>
      <c r="F73" s="52">
        <v>0</v>
      </c>
      <c r="G73" s="41">
        <v>0</v>
      </c>
      <c r="H73" s="42">
        <f t="shared" si="1"/>
        <v>0</v>
      </c>
      <c r="I73" s="42">
        <f t="shared" si="2"/>
        <v>14</v>
      </c>
      <c r="J73" s="42">
        <f t="shared" si="5"/>
        <v>114</v>
      </c>
      <c r="K73" s="42">
        <f t="shared" si="4"/>
        <v>128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114945</v>
      </c>
      <c r="C74" s="52">
        <v>4951</v>
      </c>
      <c r="D74" s="39">
        <v>545929</v>
      </c>
      <c r="E74" s="40">
        <f t="shared" si="0"/>
        <v>665825</v>
      </c>
      <c r="F74" s="52">
        <v>13815</v>
      </c>
      <c r="G74" s="41">
        <v>54903</v>
      </c>
      <c r="H74" s="42">
        <f t="shared" si="1"/>
        <v>68718</v>
      </c>
      <c r="I74" s="42">
        <f t="shared" si="2"/>
        <v>133711</v>
      </c>
      <c r="J74" s="42">
        <f t="shared" si="5"/>
        <v>600832</v>
      </c>
      <c r="K74" s="42">
        <f t="shared" si="4"/>
        <v>734543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154100</v>
      </c>
      <c r="C76" s="52">
        <v>0</v>
      </c>
      <c r="D76" s="39">
        <v>1545806</v>
      </c>
      <c r="E76" s="40">
        <f t="shared" si="0"/>
        <v>1699906</v>
      </c>
      <c r="F76" s="52">
        <v>2824</v>
      </c>
      <c r="G76" s="41">
        <v>70557</v>
      </c>
      <c r="H76" s="42">
        <f t="shared" si="1"/>
        <v>73381</v>
      </c>
      <c r="I76" s="42">
        <f t="shared" si="2"/>
        <v>156924</v>
      </c>
      <c r="J76" s="42">
        <f t="shared" si="5"/>
        <v>1616363</v>
      </c>
      <c r="K76" s="42">
        <f t="shared" si="4"/>
        <v>1773287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71</v>
      </c>
      <c r="C77" s="52">
        <v>76</v>
      </c>
      <c r="D77" s="39">
        <v>1542</v>
      </c>
      <c r="E77" s="40">
        <f t="shared" si="0"/>
        <v>1689</v>
      </c>
      <c r="F77" s="52">
        <v>3</v>
      </c>
      <c r="G77" s="41">
        <v>189</v>
      </c>
      <c r="H77" s="42">
        <f t="shared" si="1"/>
        <v>192</v>
      </c>
      <c r="I77" s="42">
        <f t="shared" si="2"/>
        <v>150</v>
      </c>
      <c r="J77" s="42">
        <f t="shared" si="5"/>
        <v>1731</v>
      </c>
      <c r="K77" s="42">
        <f t="shared" si="4"/>
        <v>1881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191</v>
      </c>
      <c r="C79" s="52">
        <v>0</v>
      </c>
      <c r="D79" s="39">
        <v>1724</v>
      </c>
      <c r="E79" s="40">
        <f t="shared" si="0"/>
        <v>1915</v>
      </c>
      <c r="F79" s="52">
        <v>124</v>
      </c>
      <c r="G79" s="41">
        <v>1008</v>
      </c>
      <c r="H79" s="42">
        <f t="shared" si="1"/>
        <v>1132</v>
      </c>
      <c r="I79" s="42">
        <f t="shared" si="2"/>
        <v>315</v>
      </c>
      <c r="J79" s="42">
        <f t="shared" si="5"/>
        <v>2732</v>
      </c>
      <c r="K79" s="42">
        <f t="shared" si="4"/>
        <v>3047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5</v>
      </c>
      <c r="C80" s="52">
        <v>13</v>
      </c>
      <c r="D80" s="39">
        <v>589</v>
      </c>
      <c r="E80" s="40">
        <f t="shared" si="0"/>
        <v>607</v>
      </c>
      <c r="F80" s="52">
        <v>31</v>
      </c>
      <c r="G80" s="41">
        <v>270</v>
      </c>
      <c r="H80" s="42">
        <f t="shared" si="1"/>
        <v>301</v>
      </c>
      <c r="I80" s="42">
        <f t="shared" si="2"/>
        <v>49</v>
      </c>
      <c r="J80" s="42">
        <f t="shared" si="5"/>
        <v>859</v>
      </c>
      <c r="K80" s="42">
        <f t="shared" si="4"/>
        <v>908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116</v>
      </c>
      <c r="C82" s="52">
        <v>0</v>
      </c>
      <c r="D82" s="39">
        <v>885</v>
      </c>
      <c r="E82" s="40">
        <f t="shared" si="0"/>
        <v>1001</v>
      </c>
      <c r="F82" s="52">
        <v>28</v>
      </c>
      <c r="G82" s="41">
        <v>435</v>
      </c>
      <c r="H82" s="42">
        <f t="shared" si="1"/>
        <v>463</v>
      </c>
      <c r="I82" s="42">
        <f t="shared" si="2"/>
        <v>144</v>
      </c>
      <c r="J82" s="42">
        <f t="shared" si="5"/>
        <v>1320</v>
      </c>
      <c r="K82" s="42">
        <f t="shared" si="4"/>
        <v>1464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9714</v>
      </c>
      <c r="C83" s="52">
        <v>105</v>
      </c>
      <c r="D83" s="39">
        <v>54880</v>
      </c>
      <c r="E83" s="40">
        <f t="shared" si="0"/>
        <v>64699</v>
      </c>
      <c r="F83" s="52">
        <v>1115</v>
      </c>
      <c r="G83" s="41">
        <v>10447</v>
      </c>
      <c r="H83" s="42">
        <f t="shared" si="1"/>
        <v>11562</v>
      </c>
      <c r="I83" s="42">
        <f t="shared" si="2"/>
        <v>10934</v>
      </c>
      <c r="J83" s="42">
        <f t="shared" si="5"/>
        <v>65327</v>
      </c>
      <c r="K83" s="42">
        <f t="shared" si="4"/>
        <v>76261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/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646</v>
      </c>
      <c r="C88" s="52">
        <v>187</v>
      </c>
      <c r="D88" s="39">
        <v>5008</v>
      </c>
      <c r="E88" s="40">
        <f t="shared" si="0"/>
        <v>5841</v>
      </c>
      <c r="F88" s="52">
        <v>90</v>
      </c>
      <c r="G88" s="41">
        <v>720</v>
      </c>
      <c r="H88" s="42">
        <f t="shared" si="1"/>
        <v>810</v>
      </c>
      <c r="I88" s="42">
        <f t="shared" si="2"/>
        <v>923</v>
      </c>
      <c r="J88" s="42">
        <f aca="true" t="shared" si="6" ref="J88:J120">SUM(D88+G88)</f>
        <v>5728</v>
      </c>
      <c r="K88" s="42">
        <f t="shared" si="4"/>
        <v>6651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6177</v>
      </c>
      <c r="C89" s="52">
        <v>62</v>
      </c>
      <c r="D89" s="39">
        <v>38844</v>
      </c>
      <c r="E89" s="40">
        <f t="shared" si="0"/>
        <v>45083</v>
      </c>
      <c r="F89" s="52">
        <v>459</v>
      </c>
      <c r="G89" s="41">
        <v>2207</v>
      </c>
      <c r="H89" s="42">
        <f t="shared" si="1"/>
        <v>2666</v>
      </c>
      <c r="I89" s="42">
        <f t="shared" si="2"/>
        <v>6698</v>
      </c>
      <c r="J89" s="42">
        <f t="shared" si="6"/>
        <v>41051</v>
      </c>
      <c r="K89" s="42">
        <f t="shared" si="4"/>
        <v>47749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44</v>
      </c>
      <c r="C90" s="52">
        <v>5</v>
      </c>
      <c r="D90" s="39">
        <v>799</v>
      </c>
      <c r="E90" s="40">
        <f aca="true" t="shared" si="7" ref="E90:E120">SUM(B90:D90)</f>
        <v>848</v>
      </c>
      <c r="F90" s="52">
        <v>0</v>
      </c>
      <c r="G90" s="41">
        <v>5</v>
      </c>
      <c r="H90" s="42">
        <f aca="true" t="shared" si="8" ref="H90:H120">SUM(F90:G90)</f>
        <v>5</v>
      </c>
      <c r="I90" s="42">
        <f aca="true" t="shared" si="9" ref="I90:I120">SUM(B90+C90+F90)</f>
        <v>49</v>
      </c>
      <c r="J90" s="42">
        <f t="shared" si="6"/>
        <v>804</v>
      </c>
      <c r="K90" s="42">
        <f aca="true" t="shared" si="10" ref="K90:K120">SUM(I90:J90)</f>
        <v>853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33514</v>
      </c>
      <c r="C91" s="52">
        <v>23620</v>
      </c>
      <c r="D91" s="39">
        <v>260886</v>
      </c>
      <c r="E91" s="40">
        <f t="shared" si="7"/>
        <v>318020</v>
      </c>
      <c r="F91" s="52">
        <v>4280</v>
      </c>
      <c r="G91" s="41">
        <v>37904</v>
      </c>
      <c r="H91" s="42">
        <f t="shared" si="8"/>
        <v>42184</v>
      </c>
      <c r="I91" s="42">
        <f t="shared" si="9"/>
        <v>61414</v>
      </c>
      <c r="J91" s="42">
        <f t="shared" si="6"/>
        <v>298790</v>
      </c>
      <c r="K91" s="42">
        <f t="shared" si="10"/>
        <v>360204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35138</v>
      </c>
      <c r="C92" s="52">
        <v>116</v>
      </c>
      <c r="D92" s="39">
        <v>248323</v>
      </c>
      <c r="E92" s="40">
        <f t="shared" si="7"/>
        <v>283577</v>
      </c>
      <c r="F92" s="52">
        <v>479</v>
      </c>
      <c r="G92" s="41">
        <v>5665</v>
      </c>
      <c r="H92" s="42">
        <f t="shared" si="8"/>
        <v>6144</v>
      </c>
      <c r="I92" s="42">
        <f t="shared" si="9"/>
        <v>35733</v>
      </c>
      <c r="J92" s="42">
        <f t="shared" si="6"/>
        <v>253988</v>
      </c>
      <c r="K92" s="42">
        <f t="shared" si="10"/>
        <v>289721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66930</v>
      </c>
      <c r="C93" s="52">
        <v>10025</v>
      </c>
      <c r="D93" s="39">
        <v>562244</v>
      </c>
      <c r="E93" s="40">
        <f t="shared" si="7"/>
        <v>639199</v>
      </c>
      <c r="F93" s="52">
        <v>3645</v>
      </c>
      <c r="G93" s="41">
        <v>15972</v>
      </c>
      <c r="H93" s="42">
        <f t="shared" si="8"/>
        <v>19617</v>
      </c>
      <c r="I93" s="42">
        <f t="shared" si="9"/>
        <v>80600</v>
      </c>
      <c r="J93" s="42">
        <f t="shared" si="6"/>
        <v>578216</v>
      </c>
      <c r="K93" s="42">
        <f>SUM(I93:J93)</f>
        <v>658816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68221</v>
      </c>
      <c r="C94" s="52">
        <v>4408</v>
      </c>
      <c r="D94" s="39">
        <v>410673</v>
      </c>
      <c r="E94" s="40">
        <f t="shared" si="7"/>
        <v>483302</v>
      </c>
      <c r="F94" s="52">
        <v>808</v>
      </c>
      <c r="G94" s="41">
        <v>19677</v>
      </c>
      <c r="H94" s="42">
        <f t="shared" si="8"/>
        <v>20485</v>
      </c>
      <c r="I94" s="42">
        <f t="shared" si="9"/>
        <v>73437</v>
      </c>
      <c r="J94" s="42">
        <f t="shared" si="6"/>
        <v>430350</v>
      </c>
      <c r="K94" s="42">
        <f t="shared" si="10"/>
        <v>503787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135</v>
      </c>
      <c r="D95" s="39">
        <v>899</v>
      </c>
      <c r="E95" s="40">
        <f t="shared" si="7"/>
        <v>1034</v>
      </c>
      <c r="F95" s="52">
        <v>34</v>
      </c>
      <c r="G95" s="41">
        <v>333</v>
      </c>
      <c r="H95" s="42">
        <f t="shared" si="8"/>
        <v>367</v>
      </c>
      <c r="I95" s="42">
        <f t="shared" si="9"/>
        <v>169</v>
      </c>
      <c r="J95" s="42">
        <f t="shared" si="6"/>
        <v>1232</v>
      </c>
      <c r="K95" s="42">
        <f t="shared" si="10"/>
        <v>1401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87595</v>
      </c>
      <c r="C96" s="52">
        <v>596</v>
      </c>
      <c r="D96" s="39">
        <v>512792</v>
      </c>
      <c r="E96" s="40">
        <f t="shared" si="7"/>
        <v>600983</v>
      </c>
      <c r="F96" s="52">
        <v>13844</v>
      </c>
      <c r="G96" s="41">
        <v>55438</v>
      </c>
      <c r="H96" s="42">
        <f t="shared" si="8"/>
        <v>69282</v>
      </c>
      <c r="I96" s="42">
        <f t="shared" si="9"/>
        <v>102035</v>
      </c>
      <c r="J96" s="42">
        <f t="shared" si="6"/>
        <v>568230</v>
      </c>
      <c r="K96" s="42">
        <f t="shared" si="10"/>
        <v>670265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544</v>
      </c>
      <c r="C97" s="52">
        <v>18</v>
      </c>
      <c r="D97" s="39">
        <v>1426</v>
      </c>
      <c r="E97" s="40">
        <f t="shared" si="7"/>
        <v>1988</v>
      </c>
      <c r="F97" s="52">
        <v>39</v>
      </c>
      <c r="G97" s="41">
        <v>124</v>
      </c>
      <c r="H97" s="42">
        <f t="shared" si="8"/>
        <v>163</v>
      </c>
      <c r="I97" s="42">
        <f t="shared" si="9"/>
        <v>601</v>
      </c>
      <c r="J97" s="42">
        <f t="shared" si="6"/>
        <v>1550</v>
      </c>
      <c r="K97" s="42">
        <f t="shared" si="10"/>
        <v>2151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16995</v>
      </c>
      <c r="C98" s="52">
        <v>161</v>
      </c>
      <c r="D98" s="39">
        <v>59738</v>
      </c>
      <c r="E98" s="40">
        <f t="shared" si="7"/>
        <v>76894</v>
      </c>
      <c r="F98" s="52">
        <v>182</v>
      </c>
      <c r="G98" s="41">
        <v>3740</v>
      </c>
      <c r="H98" s="42">
        <f t="shared" si="8"/>
        <v>3922</v>
      </c>
      <c r="I98" s="42">
        <f t="shared" si="9"/>
        <v>17338</v>
      </c>
      <c r="J98" s="42">
        <f t="shared" si="6"/>
        <v>63478</v>
      </c>
      <c r="K98" s="42">
        <f t="shared" si="10"/>
        <v>80816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388</v>
      </c>
      <c r="C99" s="52">
        <v>35</v>
      </c>
      <c r="D99" s="39">
        <v>4173</v>
      </c>
      <c r="E99" s="40">
        <f t="shared" si="7"/>
        <v>4596</v>
      </c>
      <c r="F99" s="52">
        <v>4</v>
      </c>
      <c r="G99" s="41">
        <v>79</v>
      </c>
      <c r="H99" s="42">
        <f t="shared" si="8"/>
        <v>83</v>
      </c>
      <c r="I99" s="42">
        <f t="shared" si="9"/>
        <v>427</v>
      </c>
      <c r="J99" s="42">
        <f t="shared" si="6"/>
        <v>4252</v>
      </c>
      <c r="K99" s="42">
        <f t="shared" si="10"/>
        <v>4679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3795</v>
      </c>
      <c r="C104" s="52">
        <v>460</v>
      </c>
      <c r="D104" s="39">
        <v>9165</v>
      </c>
      <c r="E104" s="40">
        <f t="shared" si="7"/>
        <v>13420</v>
      </c>
      <c r="F104" s="52">
        <v>55</v>
      </c>
      <c r="G104" s="41">
        <v>401</v>
      </c>
      <c r="H104" s="42">
        <f t="shared" si="8"/>
        <v>456</v>
      </c>
      <c r="I104" s="42">
        <f t="shared" si="9"/>
        <v>4310</v>
      </c>
      <c r="J104" s="42">
        <f t="shared" si="6"/>
        <v>9566</v>
      </c>
      <c r="K104" s="42">
        <f t="shared" si="10"/>
        <v>13876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12960</v>
      </c>
      <c r="C106" s="52">
        <v>10009</v>
      </c>
      <c r="D106" s="39">
        <v>160203</v>
      </c>
      <c r="E106" s="40">
        <f t="shared" si="7"/>
        <v>183172</v>
      </c>
      <c r="F106" s="52">
        <v>4206</v>
      </c>
      <c r="G106" s="41">
        <v>77404</v>
      </c>
      <c r="H106" s="42">
        <f t="shared" si="8"/>
        <v>81610</v>
      </c>
      <c r="I106" s="42">
        <f t="shared" si="9"/>
        <v>27175</v>
      </c>
      <c r="J106" s="42">
        <f t="shared" si="6"/>
        <v>237607</v>
      </c>
      <c r="K106" s="42">
        <f t="shared" si="10"/>
        <v>264782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2214</v>
      </c>
      <c r="C107" s="52">
        <v>1065</v>
      </c>
      <c r="D107" s="39">
        <v>18295</v>
      </c>
      <c r="E107" s="40">
        <f t="shared" si="7"/>
        <v>21574</v>
      </c>
      <c r="F107" s="52">
        <v>842</v>
      </c>
      <c r="G107" s="41">
        <v>9793</v>
      </c>
      <c r="H107" s="42">
        <f t="shared" si="8"/>
        <v>10635</v>
      </c>
      <c r="I107" s="42">
        <f t="shared" si="9"/>
        <v>4121</v>
      </c>
      <c r="J107" s="42">
        <f t="shared" si="6"/>
        <v>28088</v>
      </c>
      <c r="K107" s="42">
        <f t="shared" si="10"/>
        <v>32209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120064</v>
      </c>
      <c r="C108" s="52">
        <v>28839</v>
      </c>
      <c r="D108" s="39">
        <v>647441</v>
      </c>
      <c r="E108" s="40">
        <f t="shared" si="7"/>
        <v>796344</v>
      </c>
      <c r="F108" s="52">
        <v>2535</v>
      </c>
      <c r="G108" s="41">
        <v>15296</v>
      </c>
      <c r="H108" s="42">
        <f t="shared" si="8"/>
        <v>17831</v>
      </c>
      <c r="I108" s="42">
        <f t="shared" si="9"/>
        <v>151438</v>
      </c>
      <c r="J108" s="42">
        <f t="shared" si="6"/>
        <v>662737</v>
      </c>
      <c r="K108" s="42">
        <f t="shared" si="10"/>
        <v>814175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166929</v>
      </c>
      <c r="C109" s="52">
        <v>54195</v>
      </c>
      <c r="D109" s="39">
        <v>1340360</v>
      </c>
      <c r="E109" s="40">
        <f t="shared" si="7"/>
        <v>1561484</v>
      </c>
      <c r="F109" s="52">
        <v>20122</v>
      </c>
      <c r="G109" s="41">
        <v>195978</v>
      </c>
      <c r="H109" s="42">
        <f t="shared" si="8"/>
        <v>216100</v>
      </c>
      <c r="I109" s="42">
        <f t="shared" si="9"/>
        <v>241246</v>
      </c>
      <c r="J109" s="42">
        <f t="shared" si="6"/>
        <v>1536338</v>
      </c>
      <c r="K109" s="42">
        <f t="shared" si="10"/>
        <v>1777584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1462</v>
      </c>
      <c r="C110" s="52">
        <v>869</v>
      </c>
      <c r="D110" s="39">
        <v>11344</v>
      </c>
      <c r="E110" s="40">
        <f t="shared" si="7"/>
        <v>13675</v>
      </c>
      <c r="F110" s="52">
        <v>218</v>
      </c>
      <c r="G110" s="41">
        <v>2315</v>
      </c>
      <c r="H110" s="42">
        <f t="shared" si="8"/>
        <v>2533</v>
      </c>
      <c r="I110" s="42">
        <f t="shared" si="9"/>
        <v>2549</v>
      </c>
      <c r="J110" s="42">
        <f t="shared" si="6"/>
        <v>13659</v>
      </c>
      <c r="K110" s="42">
        <f t="shared" si="10"/>
        <v>16208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458</v>
      </c>
      <c r="C111" s="52">
        <v>385</v>
      </c>
      <c r="D111" s="39">
        <v>4335</v>
      </c>
      <c r="E111" s="40">
        <f t="shared" si="7"/>
        <v>5178</v>
      </c>
      <c r="F111" s="52">
        <v>272</v>
      </c>
      <c r="G111" s="41">
        <v>5538</v>
      </c>
      <c r="H111" s="42">
        <f t="shared" si="8"/>
        <v>5810</v>
      </c>
      <c r="I111" s="42">
        <f t="shared" si="9"/>
        <v>1115</v>
      </c>
      <c r="J111" s="42">
        <f t="shared" si="6"/>
        <v>9873</v>
      </c>
      <c r="K111" s="42">
        <f t="shared" si="10"/>
        <v>10988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37655</v>
      </c>
      <c r="C114" s="52">
        <v>69</v>
      </c>
      <c r="D114" s="39">
        <v>261297</v>
      </c>
      <c r="E114" s="40">
        <f t="shared" si="7"/>
        <v>299021</v>
      </c>
      <c r="F114" s="52">
        <v>984</v>
      </c>
      <c r="G114" s="41">
        <v>5204</v>
      </c>
      <c r="H114" s="42">
        <f t="shared" si="8"/>
        <v>6188</v>
      </c>
      <c r="I114" s="42">
        <f t="shared" si="9"/>
        <v>38708</v>
      </c>
      <c r="J114" s="42">
        <f t="shared" si="6"/>
        <v>266501</v>
      </c>
      <c r="K114" s="42">
        <f t="shared" si="10"/>
        <v>305209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/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2191842</v>
      </c>
      <c r="C123" s="42">
        <f>SUM(C25:C122)</f>
        <v>1253232</v>
      </c>
      <c r="D123" s="42">
        <f>SUM(D25:D120)</f>
        <v>27894260</v>
      </c>
      <c r="E123" s="42">
        <f>SUM(E25:E120)</f>
        <v>31339334</v>
      </c>
      <c r="F123" s="44">
        <f>SUM(F25:F120)</f>
        <v>445841</v>
      </c>
      <c r="G123" s="42">
        <f>SUM(G25:G120)</f>
        <v>4927727</v>
      </c>
      <c r="H123" s="42">
        <f>F123+G123</f>
        <v>5373568</v>
      </c>
      <c r="I123" s="42">
        <f>SUM(I25:I120)</f>
        <v>3890915</v>
      </c>
      <c r="J123" s="42">
        <f>D123+G123</f>
        <v>32821987</v>
      </c>
      <c r="K123" s="42">
        <f>E123+H123</f>
        <v>36712902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2018-04-30T13:46:25Z</cp:lastPrinted>
  <dcterms:created xsi:type="dcterms:W3CDTF">2014-10-01T08:21:52Z</dcterms:created>
  <dcterms:modified xsi:type="dcterms:W3CDTF">2018-06-04T13:19:39Z</dcterms:modified>
  <cp:category/>
  <cp:version/>
  <cp:contentType/>
  <cp:contentStatus/>
</cp:coreProperties>
</file>