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<sst xmlns="http://schemas.openxmlformats.org/spreadsheetml/2006/main" count="130" uniqueCount="123">
  <si>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</si>
  <si>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</si>
  <si>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</si>
  <si>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</si>
  <si>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</si>
  <si>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</si>
  <si>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</si>
  <si>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</si>
  <si>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</si>
  <si>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</si>
  <si>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</si>
  <si>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</si>
  <si>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</si>
  <si>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</si>
  <si>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</si>
  <si>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</si>
  <si>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</si>
  <si>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</si>
  <si>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</si>
  <si>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</si>
  <si>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</si>
  <si>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</si>
  <si>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</si>
  <si>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</si>
  <si>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</si>
  <si>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</si>
  <si>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</si>
  <si>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</si>
  <si>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</si>
  <si>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</si>
  <si>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</si>
  <si>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</si>
  <si>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</si>
  <si>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</si>
  <si>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</si>
  <si>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</si>
  <si>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</si>
  <si>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</si>
  <si>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</si>
  <si>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</si>
  <si>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</si>
  <si>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</si>
  <si>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</si>
  <si>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</si>
  <si>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</si>
  <si>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</si>
  <si>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</si>
  <si>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</si>
  <si>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</si>
  <si>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</si>
  <si>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</si>
  <si>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</si>
  <si>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</si>
  <si>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</si>
  <si>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</si>
  <si>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</si>
  <si>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</si>
  <si>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</si>
  <si>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</si>
  <si>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</si>
  <si>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</si>
  <si>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</si>
  <si>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</si>
  <si>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</si>
  <si>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</si>
  <si>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</si>
  <si>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</si>
  <si>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</si>
  <si>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</si>
  <si>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</si>
  <si>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</si>
  <si>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</si>
  <si>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</si>
  <si>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</si>
  <si>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</si>
  <si>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</si>
  <si>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</si>
  <si>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</si>
  <si>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</si>
  <si>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</si>
  <si>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</si>
  <si>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</si>
  <si>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</si>
  <si>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</si>
  <si>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</si>
  <si>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</si>
  <si>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</si>
  <si>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</si>
  <si>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</si>
  <si>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</si>
  <si>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</si>
  <si>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</si>
  <si>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</si>
  <si>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</si>
  <si>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</si>
  <si>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</si>
  <si>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</si>
  <si>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</si>
  <si>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</si>
  <si>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</si>
  <si>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</si>
  <si>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</si>
  <si>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</si>
  <si>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</si>
  <si>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</si>
  <si>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</si>
  <si>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</si>
  <si>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</si>
  <si>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</si>
  <si>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</si>
  <si>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</si>
  <si>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</si>
  <si>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</si>
  <si>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</si>
  <si>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</si>
  <si>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</si>
  <si>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</si>
  <si>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</si>
  <si>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 xml:space="preserve">MINISTERE DE L'ACTION </t>
  </si>
  <si>
    <t xml:space="preserve">        ET DES COMPTES PUBLICS</t>
  </si>
  <si>
    <t>MOIS DE SEPTEMBRE</t>
  </si>
  <si>
    <t>SEPTEMBRE</t>
  </si>
  <si>
    <t>CAMPAGNE 2017-2018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</si>
</sst>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P32" sqref="P32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8" t="s">
        <v>118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2" t="s">
        <v>119</v>
      </c>
      <c r="E2" s="62"/>
      <c r="F2" s="62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8" t="s">
        <v>116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8" t="s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8" t="s">
        <v>122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8" t="s">
        <v>120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59" t="s">
        <v>117</v>
      </c>
      <c r="C19" s="60"/>
      <c r="D19" s="60"/>
      <c r="E19" s="60"/>
      <c r="F19" s="60"/>
      <c r="G19" s="60"/>
      <c r="H19" s="60"/>
      <c r="I19" s="60"/>
      <c r="J19" s="60"/>
      <c r="K19" s="61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5" t="s">
        <v>6</v>
      </c>
      <c r="C21" s="55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6" t="s">
        <v>12</v>
      </c>
      <c r="G22" s="56"/>
      <c r="H22" s="56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7" t="s">
        <v>121</v>
      </c>
      <c r="C23" s="57"/>
      <c r="D23" s="32" t="s">
        <v>13</v>
      </c>
      <c r="E23" s="31" t="s">
        <v>14</v>
      </c>
      <c r="F23" s="33" t="s">
        <v>121</v>
      </c>
      <c r="G23" s="34" t="s">
        <v>13</v>
      </c>
      <c r="H23" s="33" t="s">
        <v>14</v>
      </c>
      <c r="I23" s="33" t="s">
        <v>121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2569</v>
      </c>
      <c r="C25" s="52">
        <v>33</v>
      </c>
      <c r="D25" s="39">
        <v>2481</v>
      </c>
      <c r="E25" s="40">
        <f>SUM(B25:D25)</f>
        <v>5083</v>
      </c>
      <c r="F25" s="52">
        <v>451</v>
      </c>
      <c r="G25" s="41">
        <v>451</v>
      </c>
      <c r="H25" s="42">
        <f>SUM(F25:G25)</f>
        <v>902</v>
      </c>
      <c r="I25" s="42">
        <f>SUM(B25+C25+F25)</f>
        <v>3053</v>
      </c>
      <c r="J25" s="42">
        <f>D25+G25</f>
        <v>2932</v>
      </c>
      <c r="K25" s="42">
        <f>SUM(I25:J25)</f>
        <v>5985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4429</v>
      </c>
      <c r="C26" s="52">
        <v>0</v>
      </c>
      <c r="D26" s="39">
        <v>5446</v>
      </c>
      <c r="E26" s="40">
        <f aca="true" t="shared" si="0" ref="E26:E89">SUM(B26:D26)</f>
        <v>9875</v>
      </c>
      <c r="F26" s="52">
        <v>697</v>
      </c>
      <c r="G26" s="41">
        <v>130</v>
      </c>
      <c r="H26" s="42">
        <f aca="true" t="shared" si="1" ref="H26:H89">SUM(F26:G26)</f>
        <v>827</v>
      </c>
      <c r="I26" s="42">
        <f aca="true" t="shared" si="2" ref="I26:I89">SUM(B26+C26+F26)</f>
        <v>5126</v>
      </c>
      <c r="J26" s="42">
        <f aca="true" t="shared" si="3" ref="J26:J41">SUM(D26+G26)</f>
        <v>5576</v>
      </c>
      <c r="K26" s="42">
        <f aca="true" t="shared" si="4" ref="K26:K89">SUM(I26:J26)</f>
        <v>10702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1201</v>
      </c>
      <c r="C27" s="52">
        <v>14</v>
      </c>
      <c r="D27" s="39">
        <v>1793</v>
      </c>
      <c r="E27" s="40">
        <f t="shared" si="0"/>
        <v>3008</v>
      </c>
      <c r="F27" s="52">
        <v>120</v>
      </c>
      <c r="G27" s="41">
        <v>314</v>
      </c>
      <c r="H27" s="42">
        <f t="shared" si="1"/>
        <v>434</v>
      </c>
      <c r="I27" s="42">
        <f t="shared" si="2"/>
        <v>1335</v>
      </c>
      <c r="J27" s="42">
        <f t="shared" si="3"/>
        <v>2107</v>
      </c>
      <c r="K27" s="42">
        <f t="shared" si="4"/>
        <v>3442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575</v>
      </c>
      <c r="C28" s="52">
        <v>1173</v>
      </c>
      <c r="D28" s="39">
        <v>4264</v>
      </c>
      <c r="E28" s="40">
        <f t="shared" si="0"/>
        <v>6012</v>
      </c>
      <c r="F28" s="52">
        <v>284</v>
      </c>
      <c r="G28" s="41">
        <v>347</v>
      </c>
      <c r="H28" s="42">
        <f t="shared" si="1"/>
        <v>631</v>
      </c>
      <c r="I28" s="42">
        <f t="shared" si="2"/>
        <v>2032</v>
      </c>
      <c r="J28" s="42">
        <f t="shared" si="3"/>
        <v>4611</v>
      </c>
      <c r="K28" s="42">
        <f t="shared" si="4"/>
        <v>6643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217</v>
      </c>
      <c r="D29" s="39">
        <v>710</v>
      </c>
      <c r="E29" s="40">
        <f t="shared" si="0"/>
        <v>927</v>
      </c>
      <c r="F29" s="52">
        <v>2</v>
      </c>
      <c r="G29" s="41">
        <v>3</v>
      </c>
      <c r="H29" s="42">
        <f t="shared" si="1"/>
        <v>5</v>
      </c>
      <c r="I29" s="42">
        <f t="shared" si="2"/>
        <v>219</v>
      </c>
      <c r="J29" s="42">
        <f t="shared" si="3"/>
        <v>713</v>
      </c>
      <c r="K29" s="42">
        <f t="shared" si="4"/>
        <v>932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>
        <v>0</v>
      </c>
      <c r="E30" s="40"/>
      <c r="F30" s="52"/>
      <c r="G30" s="41"/>
      <c r="H30" s="42"/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8719</v>
      </c>
      <c r="C31" s="52">
        <v>54327</v>
      </c>
      <c r="D31" s="39">
        <v>66986</v>
      </c>
      <c r="E31" s="40">
        <f t="shared" si="0"/>
        <v>130032</v>
      </c>
      <c r="F31" s="52">
        <v>9830</v>
      </c>
      <c r="G31" s="41">
        <v>5720</v>
      </c>
      <c r="H31" s="42">
        <f t="shared" si="1"/>
        <v>15550</v>
      </c>
      <c r="I31" s="42">
        <f t="shared" si="2"/>
        <v>72876</v>
      </c>
      <c r="J31" s="42">
        <f t="shared" si="3"/>
        <v>72706</v>
      </c>
      <c r="K31" s="42">
        <f t="shared" si="4"/>
        <v>145582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>
        <v>0</v>
      </c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1</v>
      </c>
      <c r="C33" s="52">
        <v>96</v>
      </c>
      <c r="D33" s="39">
        <v>96</v>
      </c>
      <c r="E33" s="40">
        <f t="shared" si="0"/>
        <v>193</v>
      </c>
      <c r="F33" s="52">
        <v>1</v>
      </c>
      <c r="G33" s="41">
        <v>126</v>
      </c>
      <c r="H33" s="42">
        <f t="shared" si="1"/>
        <v>127</v>
      </c>
      <c r="I33" s="42">
        <f t="shared" si="2"/>
        <v>98</v>
      </c>
      <c r="J33" s="42">
        <f t="shared" si="3"/>
        <v>222</v>
      </c>
      <c r="K33" s="42">
        <f t="shared" si="4"/>
        <v>320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14828</v>
      </c>
      <c r="C34" s="52">
        <v>0</v>
      </c>
      <c r="D34" s="39">
        <v>10856</v>
      </c>
      <c r="E34" s="40">
        <f t="shared" si="0"/>
        <v>25684</v>
      </c>
      <c r="F34" s="52">
        <v>1092</v>
      </c>
      <c r="G34" s="41">
        <v>132</v>
      </c>
      <c r="H34" s="42">
        <f t="shared" si="1"/>
        <v>1224</v>
      </c>
      <c r="I34" s="42">
        <f t="shared" si="2"/>
        <v>15920</v>
      </c>
      <c r="J34" s="42">
        <f t="shared" si="3"/>
        <v>10988</v>
      </c>
      <c r="K34" s="42">
        <f t="shared" si="4"/>
        <v>26908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50363</v>
      </c>
      <c r="C35" s="52">
        <v>225273</v>
      </c>
      <c r="D35" s="39">
        <v>291027</v>
      </c>
      <c r="E35" s="40">
        <f t="shared" si="0"/>
        <v>566663</v>
      </c>
      <c r="F35" s="52">
        <v>46573</v>
      </c>
      <c r="G35" s="41">
        <v>42330</v>
      </c>
      <c r="H35" s="42">
        <f t="shared" si="1"/>
        <v>88903</v>
      </c>
      <c r="I35" s="42">
        <f t="shared" si="2"/>
        <v>322209</v>
      </c>
      <c r="J35" s="42">
        <f t="shared" si="3"/>
        <v>333357</v>
      </c>
      <c r="K35" s="42">
        <f t="shared" si="4"/>
        <v>655566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618</v>
      </c>
      <c r="C36" s="52">
        <v>180</v>
      </c>
      <c r="D36" s="39">
        <v>1550</v>
      </c>
      <c r="E36" s="40">
        <f t="shared" si="0"/>
        <v>2348</v>
      </c>
      <c r="F36" s="52">
        <v>69</v>
      </c>
      <c r="G36" s="41">
        <v>188</v>
      </c>
      <c r="H36" s="42">
        <f t="shared" si="1"/>
        <v>257</v>
      </c>
      <c r="I36" s="42">
        <f t="shared" si="2"/>
        <v>867</v>
      </c>
      <c r="J36" s="42">
        <f t="shared" si="3"/>
        <v>1738</v>
      </c>
      <c r="K36" s="42">
        <f t="shared" si="4"/>
        <v>2605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18588</v>
      </c>
      <c r="C37" s="52">
        <v>13027</v>
      </c>
      <c r="D37" s="39">
        <v>40972</v>
      </c>
      <c r="E37" s="40">
        <f t="shared" si="0"/>
        <v>72587</v>
      </c>
      <c r="F37" s="52">
        <v>1136</v>
      </c>
      <c r="G37" s="41">
        <v>946</v>
      </c>
      <c r="H37" s="42">
        <f t="shared" si="1"/>
        <v>2082</v>
      </c>
      <c r="I37" s="42">
        <f t="shared" si="2"/>
        <v>32751</v>
      </c>
      <c r="J37" s="42">
        <f t="shared" si="3"/>
        <v>41918</v>
      </c>
      <c r="K37" s="42">
        <f t="shared" si="4"/>
        <v>74669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5</v>
      </c>
      <c r="C39" s="52">
        <v>1</v>
      </c>
      <c r="D39" s="39">
        <v>23</v>
      </c>
      <c r="E39" s="40">
        <f t="shared" si="0"/>
        <v>29</v>
      </c>
      <c r="F39" s="52">
        <v>3</v>
      </c>
      <c r="G39" s="41">
        <v>2</v>
      </c>
      <c r="H39" s="42">
        <f t="shared" si="1"/>
        <v>5</v>
      </c>
      <c r="I39" s="42">
        <f t="shared" si="2"/>
        <v>9</v>
      </c>
      <c r="J39" s="42">
        <f t="shared" si="3"/>
        <v>25</v>
      </c>
      <c r="K39" s="42">
        <f t="shared" si="4"/>
        <v>34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37826</v>
      </c>
      <c r="C40" s="52">
        <v>1477</v>
      </c>
      <c r="D40" s="39">
        <v>253</v>
      </c>
      <c r="E40" s="40">
        <f t="shared" si="0"/>
        <v>39556</v>
      </c>
      <c r="F40" s="52">
        <v>6593</v>
      </c>
      <c r="G40" s="41">
        <v>1002</v>
      </c>
      <c r="H40" s="42">
        <f t="shared" si="1"/>
        <v>7595</v>
      </c>
      <c r="I40" s="42">
        <f t="shared" si="2"/>
        <v>45896</v>
      </c>
      <c r="J40" s="42">
        <f t="shared" si="3"/>
        <v>1255</v>
      </c>
      <c r="K40" s="42">
        <f t="shared" si="4"/>
        <v>47151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40957</v>
      </c>
      <c r="C41" s="52">
        <v>5495</v>
      </c>
      <c r="D41" s="39">
        <v>8426</v>
      </c>
      <c r="E41" s="40">
        <f t="shared" si="0"/>
        <v>54878</v>
      </c>
      <c r="F41" s="52">
        <v>30140</v>
      </c>
      <c r="G41" s="41">
        <v>8880</v>
      </c>
      <c r="H41" s="42">
        <f t="shared" si="1"/>
        <v>39020</v>
      </c>
      <c r="I41" s="42">
        <f t="shared" si="2"/>
        <v>76592</v>
      </c>
      <c r="J41" s="42">
        <f t="shared" si="3"/>
        <v>17306</v>
      </c>
      <c r="K41" s="42">
        <f t="shared" si="4"/>
        <v>93898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19903</v>
      </c>
      <c r="C42" s="52">
        <v>1766</v>
      </c>
      <c r="D42" s="39">
        <v>18461</v>
      </c>
      <c r="E42" s="40">
        <f t="shared" si="0"/>
        <v>40130</v>
      </c>
      <c r="F42" s="52">
        <v>988</v>
      </c>
      <c r="G42" s="41">
        <v>57</v>
      </c>
      <c r="H42" s="42">
        <f t="shared" si="1"/>
        <v>1045</v>
      </c>
      <c r="I42" s="42">
        <f t="shared" si="2"/>
        <v>22657</v>
      </c>
      <c r="J42" s="42">
        <f aca="true" t="shared" si="5" ref="J42:J87">SUM(D42+G42)</f>
        <v>18518</v>
      </c>
      <c r="K42" s="42">
        <f t="shared" si="4"/>
        <v>41175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101</v>
      </c>
      <c r="D43" s="39">
        <v>171</v>
      </c>
      <c r="E43" s="40">
        <f t="shared" si="0"/>
        <v>272</v>
      </c>
      <c r="F43" s="52">
        <v>0</v>
      </c>
      <c r="G43" s="41">
        <v>0</v>
      </c>
      <c r="H43" s="42">
        <f t="shared" si="1"/>
        <v>0</v>
      </c>
      <c r="I43" s="42">
        <f t="shared" si="2"/>
        <v>101</v>
      </c>
      <c r="J43" s="42">
        <f t="shared" si="5"/>
        <v>171</v>
      </c>
      <c r="K43" s="42">
        <f t="shared" si="4"/>
        <v>272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1181</v>
      </c>
      <c r="C44" s="52">
        <v>385</v>
      </c>
      <c r="D44" s="39">
        <v>3879</v>
      </c>
      <c r="E44" s="40">
        <f t="shared" si="0"/>
        <v>5445</v>
      </c>
      <c r="F44" s="52">
        <v>292</v>
      </c>
      <c r="G44" s="41">
        <v>376</v>
      </c>
      <c r="H44" s="42">
        <f t="shared" si="1"/>
        <v>668</v>
      </c>
      <c r="I44" s="42">
        <f t="shared" si="2"/>
        <v>1858</v>
      </c>
      <c r="J44" s="42">
        <f t="shared" si="5"/>
        <v>4255</v>
      </c>
      <c r="K44" s="42">
        <f t="shared" si="4"/>
        <v>6113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6411</v>
      </c>
      <c r="C45" s="52">
        <v>12651</v>
      </c>
      <c r="D45" s="39">
        <v>30399</v>
      </c>
      <c r="E45" s="40">
        <f t="shared" si="0"/>
        <v>49461</v>
      </c>
      <c r="F45" s="52">
        <v>6160</v>
      </c>
      <c r="G45" s="41">
        <v>5614</v>
      </c>
      <c r="H45" s="42">
        <f t="shared" si="1"/>
        <v>11774</v>
      </c>
      <c r="I45" s="42">
        <f t="shared" si="2"/>
        <v>25222</v>
      </c>
      <c r="J45" s="42">
        <f t="shared" si="5"/>
        <v>36013</v>
      </c>
      <c r="K45" s="42">
        <f t="shared" si="4"/>
        <v>61235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95690</v>
      </c>
      <c r="C46" s="52">
        <v>4165</v>
      </c>
      <c r="D46" s="39">
        <v>82986</v>
      </c>
      <c r="E46" s="40">
        <f t="shared" si="0"/>
        <v>182841</v>
      </c>
      <c r="F46" s="52">
        <v>116402</v>
      </c>
      <c r="G46" s="41">
        <v>91204</v>
      </c>
      <c r="H46" s="42">
        <f t="shared" si="1"/>
        <v>207606</v>
      </c>
      <c r="I46" s="42">
        <f t="shared" si="2"/>
        <v>216257</v>
      </c>
      <c r="J46" s="42">
        <f t="shared" si="5"/>
        <v>174190</v>
      </c>
      <c r="K46" s="42">
        <f t="shared" si="4"/>
        <v>390447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50810</v>
      </c>
      <c r="C49" s="52">
        <v>658</v>
      </c>
      <c r="D49" s="39">
        <v>44093</v>
      </c>
      <c r="E49" s="40">
        <f t="shared" si="0"/>
        <v>95561</v>
      </c>
      <c r="F49" s="52">
        <v>1753</v>
      </c>
      <c r="G49" s="41">
        <v>1356</v>
      </c>
      <c r="H49" s="42">
        <f t="shared" si="1"/>
        <v>3109</v>
      </c>
      <c r="I49" s="42">
        <f t="shared" si="2"/>
        <v>53221</v>
      </c>
      <c r="J49" s="42">
        <f t="shared" si="5"/>
        <v>45449</v>
      </c>
      <c r="K49" s="42">
        <f t="shared" si="4"/>
        <v>98670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1</v>
      </c>
      <c r="C50" s="52">
        <v>11</v>
      </c>
      <c r="D50" s="39">
        <v>17</v>
      </c>
      <c r="E50" s="40">
        <f t="shared" si="0"/>
        <v>29</v>
      </c>
      <c r="F50" s="52">
        <v>7</v>
      </c>
      <c r="G50" s="41">
        <v>12</v>
      </c>
      <c r="H50" s="42">
        <f t="shared" si="1"/>
        <v>19</v>
      </c>
      <c r="I50" s="42">
        <f t="shared" si="2"/>
        <v>19</v>
      </c>
      <c r="J50" s="42">
        <f t="shared" si="5"/>
        <v>29</v>
      </c>
      <c r="K50" s="42">
        <f t="shared" si="4"/>
        <v>48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70228</v>
      </c>
      <c r="C51" s="52">
        <v>13047</v>
      </c>
      <c r="D51" s="39">
        <v>2193454</v>
      </c>
      <c r="E51" s="40">
        <f t="shared" si="0"/>
        <v>2276729</v>
      </c>
      <c r="F51" s="52">
        <v>4956</v>
      </c>
      <c r="G51" s="41">
        <v>3146</v>
      </c>
      <c r="H51" s="42">
        <f t="shared" si="1"/>
        <v>8102</v>
      </c>
      <c r="I51" s="42">
        <f t="shared" si="2"/>
        <v>88231</v>
      </c>
      <c r="J51" s="42">
        <f t="shared" si="5"/>
        <v>2196600</v>
      </c>
      <c r="K51" s="42">
        <f t="shared" si="4"/>
        <v>2284831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/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62721</v>
      </c>
      <c r="C55" s="52">
        <v>136285</v>
      </c>
      <c r="D55" s="39">
        <v>249336</v>
      </c>
      <c r="E55" s="40">
        <f t="shared" si="0"/>
        <v>448342</v>
      </c>
      <c r="F55" s="52">
        <v>55469</v>
      </c>
      <c r="G55" s="41">
        <v>55074</v>
      </c>
      <c r="H55" s="42">
        <f t="shared" si="1"/>
        <v>110543</v>
      </c>
      <c r="I55" s="42">
        <f t="shared" si="2"/>
        <v>254475</v>
      </c>
      <c r="J55" s="42">
        <f t="shared" si="5"/>
        <v>304410</v>
      </c>
      <c r="K55" s="42">
        <f t="shared" si="4"/>
        <v>558885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3425</v>
      </c>
      <c r="C56" s="52">
        <v>1191</v>
      </c>
      <c r="D56" s="39">
        <v>7127</v>
      </c>
      <c r="E56" s="40">
        <f t="shared" si="0"/>
        <v>11743</v>
      </c>
      <c r="F56" s="52">
        <v>4024</v>
      </c>
      <c r="G56" s="41">
        <v>2784</v>
      </c>
      <c r="H56" s="42">
        <f t="shared" si="1"/>
        <v>6808</v>
      </c>
      <c r="I56" s="42">
        <f t="shared" si="2"/>
        <v>8640</v>
      </c>
      <c r="J56" s="42">
        <f t="shared" si="5"/>
        <v>9911</v>
      </c>
      <c r="K56" s="42">
        <f t="shared" si="4"/>
        <v>18551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18567</v>
      </c>
      <c r="C57" s="52">
        <v>55561</v>
      </c>
      <c r="D57" s="39">
        <v>74791</v>
      </c>
      <c r="E57" s="40">
        <f t="shared" si="0"/>
        <v>148919</v>
      </c>
      <c r="F57" s="52">
        <v>157620</v>
      </c>
      <c r="G57" s="41">
        <v>48661</v>
      </c>
      <c r="H57" s="42">
        <f t="shared" si="1"/>
        <v>206281</v>
      </c>
      <c r="I57" s="42">
        <f t="shared" si="2"/>
        <v>231748</v>
      </c>
      <c r="J57" s="42">
        <f t="shared" si="5"/>
        <v>123452</v>
      </c>
      <c r="K57" s="42">
        <f t="shared" si="4"/>
        <v>355200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518972</v>
      </c>
      <c r="C58" s="52">
        <v>360</v>
      </c>
      <c r="D58" s="39">
        <v>381627</v>
      </c>
      <c r="E58" s="40">
        <f t="shared" si="0"/>
        <v>900959</v>
      </c>
      <c r="F58" s="52">
        <v>14202</v>
      </c>
      <c r="G58" s="41">
        <v>9113</v>
      </c>
      <c r="H58" s="42">
        <f t="shared" si="1"/>
        <v>23315</v>
      </c>
      <c r="I58" s="42">
        <f t="shared" si="2"/>
        <v>533534</v>
      </c>
      <c r="J58" s="42">
        <f t="shared" si="5"/>
        <v>390740</v>
      </c>
      <c r="K58" s="42">
        <f t="shared" si="4"/>
        <v>924274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42286</v>
      </c>
      <c r="C59" s="52">
        <v>215414</v>
      </c>
      <c r="D59" s="39">
        <v>279922</v>
      </c>
      <c r="E59" s="40">
        <f t="shared" si="0"/>
        <v>537622</v>
      </c>
      <c r="F59" s="52">
        <v>65936</v>
      </c>
      <c r="G59" s="41">
        <v>57393</v>
      </c>
      <c r="H59" s="42">
        <f t="shared" si="1"/>
        <v>123329</v>
      </c>
      <c r="I59" s="42">
        <f t="shared" si="2"/>
        <v>323636</v>
      </c>
      <c r="J59" s="42">
        <f t="shared" si="5"/>
        <v>337315</v>
      </c>
      <c r="K59" s="42">
        <f t="shared" si="4"/>
        <v>660951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1175</v>
      </c>
      <c r="C61" s="52">
        <v>533</v>
      </c>
      <c r="D61" s="39">
        <v>1159</v>
      </c>
      <c r="E61" s="40">
        <f t="shared" si="0"/>
        <v>2867</v>
      </c>
      <c r="F61" s="52">
        <v>84</v>
      </c>
      <c r="G61" s="41">
        <v>43</v>
      </c>
      <c r="H61" s="42">
        <f t="shared" si="1"/>
        <v>127</v>
      </c>
      <c r="I61" s="42">
        <f t="shared" si="2"/>
        <v>1792</v>
      </c>
      <c r="J61" s="42">
        <f t="shared" si="5"/>
        <v>1202</v>
      </c>
      <c r="K61" s="42">
        <f t="shared" si="4"/>
        <v>2994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39409</v>
      </c>
      <c r="C62" s="52">
        <v>458</v>
      </c>
      <c r="D62" s="39">
        <v>32615</v>
      </c>
      <c r="E62" s="40">
        <f t="shared" si="0"/>
        <v>72482</v>
      </c>
      <c r="F62" s="52">
        <v>403</v>
      </c>
      <c r="G62" s="41">
        <v>322</v>
      </c>
      <c r="H62" s="42">
        <f t="shared" si="1"/>
        <v>725</v>
      </c>
      <c r="I62" s="42">
        <f t="shared" si="2"/>
        <v>40270</v>
      </c>
      <c r="J62" s="42">
        <f t="shared" si="5"/>
        <v>32937</v>
      </c>
      <c r="K62" s="42">
        <f t="shared" si="4"/>
        <v>73207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698</v>
      </c>
      <c r="C63" s="52">
        <v>63</v>
      </c>
      <c r="D63" s="39">
        <v>316</v>
      </c>
      <c r="E63" s="40">
        <f t="shared" si="0"/>
        <v>1077</v>
      </c>
      <c r="F63" s="52">
        <v>116</v>
      </c>
      <c r="G63" s="41">
        <v>151</v>
      </c>
      <c r="H63" s="42">
        <f t="shared" si="1"/>
        <v>267</v>
      </c>
      <c r="I63" s="42">
        <f t="shared" si="2"/>
        <v>877</v>
      </c>
      <c r="J63" s="42">
        <f t="shared" si="5"/>
        <v>467</v>
      </c>
      <c r="K63" s="42">
        <f t="shared" si="4"/>
        <v>1344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4238</v>
      </c>
      <c r="C64" s="52">
        <v>35</v>
      </c>
      <c r="D64" s="39">
        <v>5993</v>
      </c>
      <c r="E64" s="40">
        <f t="shared" si="0"/>
        <v>10266</v>
      </c>
      <c r="F64" s="52">
        <v>449</v>
      </c>
      <c r="G64" s="41">
        <v>394</v>
      </c>
      <c r="H64" s="42">
        <f t="shared" si="1"/>
        <v>843</v>
      </c>
      <c r="I64" s="42">
        <f t="shared" si="2"/>
        <v>4722</v>
      </c>
      <c r="J64" s="42">
        <f t="shared" si="5"/>
        <v>6387</v>
      </c>
      <c r="K64" s="42">
        <f t="shared" si="4"/>
        <v>11109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724</v>
      </c>
      <c r="C65" s="52">
        <v>908</v>
      </c>
      <c r="D65" s="39">
        <v>3251</v>
      </c>
      <c r="E65" s="40">
        <f t="shared" si="0"/>
        <v>4883</v>
      </c>
      <c r="F65" s="52">
        <v>5565</v>
      </c>
      <c r="G65" s="41">
        <v>342</v>
      </c>
      <c r="H65" s="42">
        <f t="shared" si="1"/>
        <v>5907</v>
      </c>
      <c r="I65" s="42">
        <f t="shared" si="2"/>
        <v>7197</v>
      </c>
      <c r="J65" s="42">
        <f t="shared" si="5"/>
        <v>3593</v>
      </c>
      <c r="K65" s="42">
        <f t="shared" si="4"/>
        <v>10790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20192</v>
      </c>
      <c r="C66" s="52">
        <v>4806</v>
      </c>
      <c r="D66" s="39">
        <v>19160</v>
      </c>
      <c r="E66" s="40">
        <f t="shared" si="0"/>
        <v>44158</v>
      </c>
      <c r="F66" s="52">
        <v>41158</v>
      </c>
      <c r="G66" s="41">
        <v>15436</v>
      </c>
      <c r="H66" s="42">
        <f t="shared" si="1"/>
        <v>56594</v>
      </c>
      <c r="I66" s="42">
        <f t="shared" si="2"/>
        <v>66156</v>
      </c>
      <c r="J66" s="42">
        <f t="shared" si="5"/>
        <v>34596</v>
      </c>
      <c r="K66" s="42">
        <f t="shared" si="4"/>
        <v>100752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2016</v>
      </c>
      <c r="C67" s="52">
        <v>544</v>
      </c>
      <c r="D67" s="39">
        <v>1767</v>
      </c>
      <c r="E67" s="40">
        <f t="shared" si="0"/>
        <v>4327</v>
      </c>
      <c r="F67" s="52">
        <v>680</v>
      </c>
      <c r="G67" s="41">
        <v>737</v>
      </c>
      <c r="H67" s="42">
        <f t="shared" si="1"/>
        <v>1417</v>
      </c>
      <c r="I67" s="42">
        <f t="shared" si="2"/>
        <v>3240</v>
      </c>
      <c r="J67" s="42">
        <f t="shared" si="5"/>
        <v>2504</v>
      </c>
      <c r="K67" s="42">
        <f t="shared" si="4"/>
        <v>5744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15533</v>
      </c>
      <c r="C69" s="52">
        <v>4294</v>
      </c>
      <c r="D69" s="39">
        <v>35938</v>
      </c>
      <c r="E69" s="40">
        <f t="shared" si="0"/>
        <v>55765</v>
      </c>
      <c r="F69" s="52">
        <v>46003</v>
      </c>
      <c r="G69" s="41">
        <v>80232</v>
      </c>
      <c r="H69" s="42">
        <f t="shared" si="1"/>
        <v>126235</v>
      </c>
      <c r="I69" s="42">
        <f t="shared" si="2"/>
        <v>65830</v>
      </c>
      <c r="J69" s="42">
        <f t="shared" si="5"/>
        <v>116170</v>
      </c>
      <c r="K69" s="42">
        <f t="shared" si="4"/>
        <v>182000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238</v>
      </c>
      <c r="C70" s="52">
        <v>11</v>
      </c>
      <c r="D70" s="39">
        <v>254</v>
      </c>
      <c r="E70" s="40">
        <f t="shared" si="0"/>
        <v>503</v>
      </c>
      <c r="F70" s="52">
        <v>85</v>
      </c>
      <c r="G70" s="41">
        <v>24</v>
      </c>
      <c r="H70" s="42">
        <f t="shared" si="1"/>
        <v>109</v>
      </c>
      <c r="I70" s="42">
        <f t="shared" si="2"/>
        <v>334</v>
      </c>
      <c r="J70" s="42">
        <f t="shared" si="5"/>
        <v>278</v>
      </c>
      <c r="K70" s="42">
        <f t="shared" si="4"/>
        <v>612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14376</v>
      </c>
      <c r="C71" s="52">
        <v>5365</v>
      </c>
      <c r="D71" s="39">
        <v>18819</v>
      </c>
      <c r="E71" s="40">
        <f t="shared" si="0"/>
        <v>38560</v>
      </c>
      <c r="F71" s="52">
        <v>1926</v>
      </c>
      <c r="G71" s="41">
        <v>1867</v>
      </c>
      <c r="H71" s="42">
        <f t="shared" si="1"/>
        <v>3793</v>
      </c>
      <c r="I71" s="42">
        <f t="shared" si="2"/>
        <v>21667</v>
      </c>
      <c r="J71" s="42">
        <f t="shared" si="5"/>
        <v>20686</v>
      </c>
      <c r="K71" s="42">
        <f t="shared" si="4"/>
        <v>42353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10406</v>
      </c>
      <c r="C72" s="52">
        <v>1010</v>
      </c>
      <c r="D72" s="39">
        <v>14221</v>
      </c>
      <c r="E72" s="40">
        <f t="shared" si="0"/>
        <v>25637</v>
      </c>
      <c r="F72" s="52">
        <v>2167</v>
      </c>
      <c r="G72" s="41">
        <v>2451</v>
      </c>
      <c r="H72" s="42">
        <f t="shared" si="1"/>
        <v>4618</v>
      </c>
      <c r="I72" s="42">
        <f t="shared" si="2"/>
        <v>13583</v>
      </c>
      <c r="J72" s="42">
        <f t="shared" si="5"/>
        <v>16672</v>
      </c>
      <c r="K72" s="42">
        <f t="shared" si="4"/>
        <v>30255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18</v>
      </c>
      <c r="D73" s="39">
        <v>63</v>
      </c>
      <c r="E73" s="40">
        <f t="shared" si="0"/>
        <v>81</v>
      </c>
      <c r="F73" s="52">
        <v>0</v>
      </c>
      <c r="G73" s="41">
        <v>0</v>
      </c>
      <c r="H73" s="42">
        <f t="shared" si="1"/>
        <v>0</v>
      </c>
      <c r="I73" s="42">
        <f t="shared" si="2"/>
        <v>18</v>
      </c>
      <c r="J73" s="42">
        <f t="shared" si="5"/>
        <v>63</v>
      </c>
      <c r="K73" s="42">
        <f t="shared" si="4"/>
        <v>81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65449</v>
      </c>
      <c r="C74" s="52">
        <v>5128</v>
      </c>
      <c r="D74" s="39">
        <v>77468</v>
      </c>
      <c r="E74" s="40">
        <f t="shared" si="0"/>
        <v>148045</v>
      </c>
      <c r="F74" s="52">
        <v>13625</v>
      </c>
      <c r="G74" s="41">
        <v>9598</v>
      </c>
      <c r="H74" s="42">
        <f t="shared" si="1"/>
        <v>23223</v>
      </c>
      <c r="I74" s="42">
        <f t="shared" si="2"/>
        <v>84202</v>
      </c>
      <c r="J74" s="42">
        <f t="shared" si="5"/>
        <v>87066</v>
      </c>
      <c r="K74" s="42">
        <f t="shared" si="4"/>
        <v>171268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202061</v>
      </c>
      <c r="C76" s="52">
        <v>0</v>
      </c>
      <c r="D76" s="39">
        <v>112186</v>
      </c>
      <c r="E76" s="40">
        <f t="shared" si="0"/>
        <v>314247</v>
      </c>
      <c r="F76" s="52">
        <v>10279</v>
      </c>
      <c r="G76" s="41">
        <v>4690</v>
      </c>
      <c r="H76" s="42">
        <f t="shared" si="1"/>
        <v>14969</v>
      </c>
      <c r="I76" s="42">
        <f t="shared" si="2"/>
        <v>212340</v>
      </c>
      <c r="J76" s="42">
        <f t="shared" si="5"/>
        <v>116876</v>
      </c>
      <c r="K76" s="42">
        <f t="shared" si="4"/>
        <v>329216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85</v>
      </c>
      <c r="C77" s="52">
        <v>82</v>
      </c>
      <c r="D77" s="39">
        <v>297</v>
      </c>
      <c r="E77" s="40">
        <f t="shared" si="0"/>
        <v>464</v>
      </c>
      <c r="F77" s="52">
        <v>4</v>
      </c>
      <c r="G77" s="41">
        <v>1</v>
      </c>
      <c r="H77" s="42">
        <f t="shared" si="1"/>
        <v>5</v>
      </c>
      <c r="I77" s="42">
        <f t="shared" si="2"/>
        <v>171</v>
      </c>
      <c r="J77" s="42">
        <f t="shared" si="5"/>
        <v>298</v>
      </c>
      <c r="K77" s="42">
        <f t="shared" si="4"/>
        <v>469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251</v>
      </c>
      <c r="C79" s="52">
        <v>0</v>
      </c>
      <c r="D79" s="39">
        <v>243</v>
      </c>
      <c r="E79" s="40">
        <f t="shared" si="0"/>
        <v>494</v>
      </c>
      <c r="F79" s="52">
        <v>101</v>
      </c>
      <c r="G79" s="41">
        <v>119</v>
      </c>
      <c r="H79" s="42">
        <f t="shared" si="1"/>
        <v>220</v>
      </c>
      <c r="I79" s="42">
        <f t="shared" si="2"/>
        <v>352</v>
      </c>
      <c r="J79" s="42">
        <f t="shared" si="5"/>
        <v>362</v>
      </c>
      <c r="K79" s="42">
        <f t="shared" si="4"/>
        <v>714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127</v>
      </c>
      <c r="D80" s="39">
        <v>176</v>
      </c>
      <c r="E80" s="40">
        <f t="shared" si="0"/>
        <v>303</v>
      </c>
      <c r="F80" s="52">
        <v>51</v>
      </c>
      <c r="G80" s="41">
        <v>54</v>
      </c>
      <c r="H80" s="42">
        <f t="shared" si="1"/>
        <v>105</v>
      </c>
      <c r="I80" s="42">
        <f t="shared" si="2"/>
        <v>178</v>
      </c>
      <c r="J80" s="42">
        <f t="shared" si="5"/>
        <v>230</v>
      </c>
      <c r="K80" s="42">
        <f t="shared" si="4"/>
        <v>408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119</v>
      </c>
      <c r="C82" s="52">
        <v>3</v>
      </c>
      <c r="D82" s="39">
        <v>156</v>
      </c>
      <c r="E82" s="40">
        <f t="shared" si="0"/>
        <v>278</v>
      </c>
      <c r="F82" s="52">
        <v>46</v>
      </c>
      <c r="G82" s="41">
        <v>45</v>
      </c>
      <c r="H82" s="42">
        <f t="shared" si="1"/>
        <v>91</v>
      </c>
      <c r="I82" s="42">
        <f t="shared" si="2"/>
        <v>168</v>
      </c>
      <c r="J82" s="42">
        <f t="shared" si="5"/>
        <v>201</v>
      </c>
      <c r="K82" s="42">
        <f t="shared" si="4"/>
        <v>369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8450</v>
      </c>
      <c r="C83" s="52">
        <v>336</v>
      </c>
      <c r="D83" s="39">
        <v>6171</v>
      </c>
      <c r="E83" s="40">
        <f t="shared" si="0"/>
        <v>14957</v>
      </c>
      <c r="F83" s="52">
        <v>1302</v>
      </c>
      <c r="G83" s="41">
        <v>908</v>
      </c>
      <c r="H83" s="42">
        <f t="shared" si="1"/>
        <v>2210</v>
      </c>
      <c r="I83" s="42">
        <f t="shared" si="2"/>
        <v>10088</v>
      </c>
      <c r="J83" s="42">
        <f t="shared" si="5"/>
        <v>7079</v>
      </c>
      <c r="K83" s="42">
        <f t="shared" si="4"/>
        <v>17167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521</v>
      </c>
      <c r="C88" s="52">
        <v>128</v>
      </c>
      <c r="D88" s="39">
        <v>1055</v>
      </c>
      <c r="E88" s="40">
        <f t="shared" si="0"/>
        <v>1704</v>
      </c>
      <c r="F88" s="52">
        <v>57</v>
      </c>
      <c r="G88" s="41">
        <v>83</v>
      </c>
      <c r="H88" s="42">
        <f t="shared" si="1"/>
        <v>140</v>
      </c>
      <c r="I88" s="42">
        <f t="shared" si="2"/>
        <v>706</v>
      </c>
      <c r="J88" s="42">
        <f aca="true" t="shared" si="6" ref="J88:J120">SUM(D88+G88)</f>
        <v>1138</v>
      </c>
      <c r="K88" s="42">
        <f t="shared" si="4"/>
        <v>1844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5420</v>
      </c>
      <c r="C89" s="52">
        <v>81</v>
      </c>
      <c r="D89" s="39">
        <v>9151</v>
      </c>
      <c r="E89" s="40">
        <f t="shared" si="0"/>
        <v>14652</v>
      </c>
      <c r="F89" s="52">
        <v>369</v>
      </c>
      <c r="G89" s="41">
        <v>362</v>
      </c>
      <c r="H89" s="42">
        <f t="shared" si="1"/>
        <v>731</v>
      </c>
      <c r="I89" s="42">
        <f t="shared" si="2"/>
        <v>5870</v>
      </c>
      <c r="J89" s="42">
        <f t="shared" si="6"/>
        <v>9513</v>
      </c>
      <c r="K89" s="42">
        <f t="shared" si="4"/>
        <v>15383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113</v>
      </c>
      <c r="C90" s="52">
        <v>10</v>
      </c>
      <c r="D90" s="39">
        <v>133</v>
      </c>
      <c r="E90" s="40">
        <f aca="true" t="shared" si="7" ref="E90:E120">SUM(B90:D90)</f>
        <v>256</v>
      </c>
      <c r="F90" s="52">
        <v>0</v>
      </c>
      <c r="G90" s="41">
        <v>5</v>
      </c>
      <c r="H90" s="42">
        <f aca="true" t="shared" si="8" ref="H90:H120">SUM(F90:G90)</f>
        <v>5</v>
      </c>
      <c r="I90" s="42">
        <f aca="true" t="shared" si="9" ref="I90:I120">SUM(B90+C90+F90)</f>
        <v>123</v>
      </c>
      <c r="J90" s="42">
        <f t="shared" si="6"/>
        <v>138</v>
      </c>
      <c r="K90" s="42">
        <f aca="true" t="shared" si="10" ref="K90:K120">SUM(I90:J90)</f>
        <v>261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22162</v>
      </c>
      <c r="C91" s="52">
        <v>11400</v>
      </c>
      <c r="D91" s="39">
        <v>34202</v>
      </c>
      <c r="E91" s="40">
        <f t="shared" si="7"/>
        <v>67764</v>
      </c>
      <c r="F91" s="52">
        <v>7208</v>
      </c>
      <c r="G91" s="41">
        <v>8787</v>
      </c>
      <c r="H91" s="42">
        <f t="shared" si="8"/>
        <v>15995</v>
      </c>
      <c r="I91" s="42">
        <f t="shared" si="9"/>
        <v>40770</v>
      </c>
      <c r="J91" s="42">
        <f t="shared" si="6"/>
        <v>42989</v>
      </c>
      <c r="K91" s="42">
        <f t="shared" si="10"/>
        <v>83759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23469</v>
      </c>
      <c r="C92" s="52">
        <v>0</v>
      </c>
      <c r="D92" s="39">
        <v>40982</v>
      </c>
      <c r="E92" s="40">
        <f t="shared" si="7"/>
        <v>64451</v>
      </c>
      <c r="F92" s="52">
        <v>792</v>
      </c>
      <c r="G92" s="41">
        <v>475</v>
      </c>
      <c r="H92" s="42">
        <f t="shared" si="8"/>
        <v>1267</v>
      </c>
      <c r="I92" s="42">
        <f t="shared" si="9"/>
        <v>24261</v>
      </c>
      <c r="J92" s="42">
        <f t="shared" si="6"/>
        <v>41457</v>
      </c>
      <c r="K92" s="42">
        <f t="shared" si="10"/>
        <v>65718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56522</v>
      </c>
      <c r="C93" s="52">
        <v>0</v>
      </c>
      <c r="D93" s="39">
        <v>84131</v>
      </c>
      <c r="E93" s="40">
        <f t="shared" si="7"/>
        <v>140653</v>
      </c>
      <c r="F93" s="52">
        <v>549</v>
      </c>
      <c r="G93" s="41">
        <v>588</v>
      </c>
      <c r="H93" s="42">
        <f t="shared" si="8"/>
        <v>1137</v>
      </c>
      <c r="I93" s="42">
        <f t="shared" si="9"/>
        <v>57071</v>
      </c>
      <c r="J93" s="42">
        <f t="shared" si="6"/>
        <v>84719</v>
      </c>
      <c r="K93" s="42">
        <f>SUM(I93:J93)</f>
        <v>141790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37223</v>
      </c>
      <c r="C94" s="52">
        <v>1892</v>
      </c>
      <c r="D94" s="39">
        <v>42515</v>
      </c>
      <c r="E94" s="40">
        <f t="shared" si="7"/>
        <v>81630</v>
      </c>
      <c r="F94" s="52">
        <v>2245</v>
      </c>
      <c r="G94" s="41">
        <v>1796</v>
      </c>
      <c r="H94" s="42">
        <f t="shared" si="8"/>
        <v>4041</v>
      </c>
      <c r="I94" s="42">
        <f t="shared" si="9"/>
        <v>41360</v>
      </c>
      <c r="J94" s="42">
        <f t="shared" si="6"/>
        <v>44311</v>
      </c>
      <c r="K94" s="42">
        <f t="shared" si="10"/>
        <v>85671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0</v>
      </c>
      <c r="C95" s="52">
        <v>200</v>
      </c>
      <c r="D95" s="39">
        <v>144</v>
      </c>
      <c r="E95" s="40">
        <f t="shared" si="7"/>
        <v>344</v>
      </c>
      <c r="F95" s="52">
        <v>49</v>
      </c>
      <c r="G95" s="41">
        <v>98</v>
      </c>
      <c r="H95" s="42">
        <f t="shared" si="8"/>
        <v>147</v>
      </c>
      <c r="I95" s="42">
        <f t="shared" si="9"/>
        <v>249</v>
      </c>
      <c r="J95" s="42">
        <f t="shared" si="6"/>
        <v>242</v>
      </c>
      <c r="K95" s="42">
        <f t="shared" si="10"/>
        <v>491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54623</v>
      </c>
      <c r="C96" s="52">
        <v>930</v>
      </c>
      <c r="D96" s="39">
        <v>67875</v>
      </c>
      <c r="E96" s="40">
        <f t="shared" si="7"/>
        <v>123428</v>
      </c>
      <c r="F96" s="52">
        <v>7413</v>
      </c>
      <c r="G96" s="41">
        <v>5137</v>
      </c>
      <c r="H96" s="42">
        <f t="shared" si="8"/>
        <v>12550</v>
      </c>
      <c r="I96" s="42">
        <f t="shared" si="9"/>
        <v>62966</v>
      </c>
      <c r="J96" s="42">
        <f t="shared" si="6"/>
        <v>73012</v>
      </c>
      <c r="K96" s="42">
        <f t="shared" si="10"/>
        <v>135978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202</v>
      </c>
      <c r="C97" s="52">
        <v>0</v>
      </c>
      <c r="D97" s="39">
        <v>308</v>
      </c>
      <c r="E97" s="40">
        <f t="shared" si="7"/>
        <v>510</v>
      </c>
      <c r="F97" s="52">
        <v>18</v>
      </c>
      <c r="G97" s="41">
        <v>10</v>
      </c>
      <c r="H97" s="42">
        <f t="shared" si="8"/>
        <v>28</v>
      </c>
      <c r="I97" s="42">
        <f t="shared" si="9"/>
        <v>220</v>
      </c>
      <c r="J97" s="42">
        <f t="shared" si="6"/>
        <v>318</v>
      </c>
      <c r="K97" s="42">
        <f t="shared" si="10"/>
        <v>538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4400</v>
      </c>
      <c r="C98" s="52">
        <v>244</v>
      </c>
      <c r="D98" s="39">
        <v>7143</v>
      </c>
      <c r="E98" s="40">
        <f t="shared" si="7"/>
        <v>11787</v>
      </c>
      <c r="F98" s="52">
        <v>1075</v>
      </c>
      <c r="G98" s="41">
        <v>314</v>
      </c>
      <c r="H98" s="42">
        <f t="shared" si="8"/>
        <v>1389</v>
      </c>
      <c r="I98" s="42">
        <f t="shared" si="9"/>
        <v>5719</v>
      </c>
      <c r="J98" s="42">
        <f t="shared" si="6"/>
        <v>7457</v>
      </c>
      <c r="K98" s="42">
        <f t="shared" si="10"/>
        <v>13176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386</v>
      </c>
      <c r="C99" s="52">
        <v>97</v>
      </c>
      <c r="D99" s="39">
        <v>542</v>
      </c>
      <c r="E99" s="40">
        <f t="shared" si="7"/>
        <v>1025</v>
      </c>
      <c r="F99" s="52">
        <v>18</v>
      </c>
      <c r="G99" s="41">
        <v>30</v>
      </c>
      <c r="H99" s="42">
        <f t="shared" si="8"/>
        <v>48</v>
      </c>
      <c r="I99" s="42">
        <f t="shared" si="9"/>
        <v>501</v>
      </c>
      <c r="J99" s="42">
        <f t="shared" si="6"/>
        <v>572</v>
      </c>
      <c r="K99" s="42">
        <f t="shared" si="10"/>
        <v>1073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/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>
        <v>0</v>
      </c>
      <c r="E102" s="40"/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1557</v>
      </c>
      <c r="C104" s="52">
        <v>12</v>
      </c>
      <c r="D104" s="39">
        <v>416</v>
      </c>
      <c r="E104" s="40">
        <f t="shared" si="7"/>
        <v>1985</v>
      </c>
      <c r="F104" s="52">
        <v>51</v>
      </c>
      <c r="G104" s="41">
        <v>141</v>
      </c>
      <c r="H104" s="42">
        <f t="shared" si="8"/>
        <v>192</v>
      </c>
      <c r="I104" s="42">
        <f t="shared" si="9"/>
        <v>1620</v>
      </c>
      <c r="J104" s="42">
        <f t="shared" si="6"/>
        <v>557</v>
      </c>
      <c r="K104" s="42">
        <f t="shared" si="10"/>
        <v>2177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13746</v>
      </c>
      <c r="C106" s="52">
        <v>10890</v>
      </c>
      <c r="D106" s="39">
        <v>22728</v>
      </c>
      <c r="E106" s="40">
        <f t="shared" si="7"/>
        <v>47364</v>
      </c>
      <c r="F106" s="52">
        <v>27444</v>
      </c>
      <c r="G106" s="41">
        <v>8917</v>
      </c>
      <c r="H106" s="42">
        <f t="shared" si="8"/>
        <v>36361</v>
      </c>
      <c r="I106" s="42">
        <f t="shared" si="9"/>
        <v>52080</v>
      </c>
      <c r="J106" s="42">
        <f t="shared" si="6"/>
        <v>31645</v>
      </c>
      <c r="K106" s="42">
        <f t="shared" si="10"/>
        <v>83725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3093</v>
      </c>
      <c r="C107" s="52">
        <v>713</v>
      </c>
      <c r="D107" s="39">
        <v>2505</v>
      </c>
      <c r="E107" s="40">
        <f t="shared" si="7"/>
        <v>6311</v>
      </c>
      <c r="F107" s="52">
        <v>1172</v>
      </c>
      <c r="G107" s="41">
        <v>1383</v>
      </c>
      <c r="H107" s="42">
        <f t="shared" si="8"/>
        <v>2555</v>
      </c>
      <c r="I107" s="42">
        <f t="shared" si="9"/>
        <v>4978</v>
      </c>
      <c r="J107" s="42">
        <f t="shared" si="6"/>
        <v>3888</v>
      </c>
      <c r="K107" s="42">
        <f t="shared" si="10"/>
        <v>8866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50413</v>
      </c>
      <c r="C108" s="52">
        <v>22199</v>
      </c>
      <c r="D108" s="39">
        <v>128549</v>
      </c>
      <c r="E108" s="40">
        <f t="shared" si="7"/>
        <v>201161</v>
      </c>
      <c r="F108" s="52">
        <v>2103</v>
      </c>
      <c r="G108" s="41">
        <v>2928</v>
      </c>
      <c r="H108" s="42">
        <f t="shared" si="8"/>
        <v>5031</v>
      </c>
      <c r="I108" s="42">
        <f t="shared" si="9"/>
        <v>74715</v>
      </c>
      <c r="J108" s="42">
        <f t="shared" si="6"/>
        <v>131477</v>
      </c>
      <c r="K108" s="42">
        <f t="shared" si="10"/>
        <v>206192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180343</v>
      </c>
      <c r="C109" s="52">
        <v>37551</v>
      </c>
      <c r="D109" s="39">
        <v>214268</v>
      </c>
      <c r="E109" s="40">
        <f t="shared" si="7"/>
        <v>432162</v>
      </c>
      <c r="F109" s="52">
        <v>71735</v>
      </c>
      <c r="G109" s="41">
        <v>26180</v>
      </c>
      <c r="H109" s="42">
        <f t="shared" si="8"/>
        <v>97915</v>
      </c>
      <c r="I109" s="42">
        <f t="shared" si="9"/>
        <v>289629</v>
      </c>
      <c r="J109" s="42">
        <f t="shared" si="6"/>
        <v>240448</v>
      </c>
      <c r="K109" s="42">
        <f t="shared" si="10"/>
        <v>530077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618</v>
      </c>
      <c r="C110" s="52">
        <v>741</v>
      </c>
      <c r="D110" s="39">
        <v>1923</v>
      </c>
      <c r="E110" s="40">
        <f t="shared" si="7"/>
        <v>3282</v>
      </c>
      <c r="F110" s="52">
        <v>222</v>
      </c>
      <c r="G110" s="41">
        <v>566</v>
      </c>
      <c r="H110" s="42">
        <f t="shared" si="8"/>
        <v>788</v>
      </c>
      <c r="I110" s="42">
        <f t="shared" si="9"/>
        <v>1581</v>
      </c>
      <c r="J110" s="42">
        <f t="shared" si="6"/>
        <v>2489</v>
      </c>
      <c r="K110" s="42">
        <f t="shared" si="10"/>
        <v>4070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291</v>
      </c>
      <c r="C111" s="52">
        <v>171</v>
      </c>
      <c r="D111" s="39">
        <v>645</v>
      </c>
      <c r="E111" s="40">
        <f t="shared" si="7"/>
        <v>1107</v>
      </c>
      <c r="F111" s="52">
        <v>335</v>
      </c>
      <c r="G111" s="41">
        <v>233</v>
      </c>
      <c r="H111" s="42">
        <f t="shared" si="8"/>
        <v>568</v>
      </c>
      <c r="I111" s="42">
        <f t="shared" si="9"/>
        <v>797</v>
      </c>
      <c r="J111" s="42">
        <f t="shared" si="6"/>
        <v>878</v>
      </c>
      <c r="K111" s="42">
        <f t="shared" si="10"/>
        <v>1675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/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30844</v>
      </c>
      <c r="C114" s="52">
        <v>113</v>
      </c>
      <c r="D114" s="39">
        <v>25940</v>
      </c>
      <c r="E114" s="40">
        <f t="shared" si="7"/>
        <v>56897</v>
      </c>
      <c r="F114" s="52">
        <v>800</v>
      </c>
      <c r="G114" s="41">
        <v>379</v>
      </c>
      <c r="H114" s="42">
        <f t="shared" si="8"/>
        <v>1179</v>
      </c>
      <c r="I114" s="42">
        <f t="shared" si="9"/>
        <v>31757</v>
      </c>
      <c r="J114" s="42">
        <f t="shared" si="6"/>
        <v>26319</v>
      </c>
      <c r="K114" s="42">
        <f t="shared" si="10"/>
        <v>58076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>
        <v>0</v>
      </c>
      <c r="C117" s="52">
        <v>0</v>
      </c>
      <c r="D117" s="39">
        <v>0</v>
      </c>
      <c r="E117" s="40"/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1942240</v>
      </c>
      <c r="C123" s="42">
        <f>SUM(C25:C122)</f>
        <v>854001</v>
      </c>
      <c r="D123" s="42">
        <f>SUM(D25:D120)</f>
        <v>4816554</v>
      </c>
      <c r="E123" s="42">
        <f>SUM(E25:E120)</f>
        <v>7612795</v>
      </c>
      <c r="F123" s="44">
        <f>SUM(F25:F120)</f>
        <v>772499</v>
      </c>
      <c r="G123" s="42">
        <f>SUM(G25:G120)</f>
        <v>511187</v>
      </c>
      <c r="H123" s="42">
        <f>F123+G123</f>
        <v>1283686</v>
      </c>
      <c r="I123" s="42">
        <f>SUM(I25:I120)</f>
        <v>3568740</v>
      </c>
      <c r="J123" s="42">
        <f>D123+G123</f>
        <v>5327741</v>
      </c>
      <c r="K123" s="42">
        <f>E123+H123</f>
        <v>8896481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  <mergeCell ref="B19:K19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jfrasez</cp:lastModifiedBy>
  <cp:lastPrinted>2017-09-27T13:46:50Z</cp:lastPrinted>
  <dcterms:created xsi:type="dcterms:W3CDTF">2014-10-01T08:21:52Z</dcterms:created>
  <dcterms:modified xsi:type="dcterms:W3CDTF">2017-12-12T14:34:15Z</dcterms:modified>
  <cp:category/>
  <cp:version/>
  <cp:contentType/>
  <cp:contentStatus/>
</cp:coreProperties>
</file>