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0"/>
  </bookViews>
  <sheets>
    <sheet name="161B" sheetId="1" r:id="rId1"/>
  </sheets>
  <definedNames>
    <definedName name="AUTRESVINS">'161B'!#REF!</definedName>
    <definedName name="_xlnm.Print_Titles" localSheetId="0">'161B'!$18:$23</definedName>
    <definedName name="TITRE">'161B'!#REF!</definedName>
    <definedName name="TOT">'161B'!$K$24:$K$122</definedName>
    <definedName name="TOTALTOTAL">'161B'!#REF!</definedName>
    <definedName name="TOTALVAOC">'161B'!#REF!</definedName>
    <definedName name="TOTAOC">'161B'!$E$24:$E$122</definedName>
    <definedName name="TOTAU">'161B'!$H$24:$H$122</definedName>
    <definedName name="TOTCID">'161B'!#REF!</definedName>
    <definedName name="TOTDIS">'161B'!#REF!</definedName>
    <definedName name="_xlnm.Print_Area" localSheetId="0">'161B'!$A$1:$L$129</definedName>
  </definedNames>
  <calcPr fullCalcOnLoad="1" refMode="R1C1"/>
</workbook>
</file>

<file path=xl/comments1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  <comment ref="C83" authorId="0">
      <text>
        <r>
          <rPr>
            <b/>
            <sz val="8"/>
            <color indexed="8"/>
            <rFont val="Tahoma"/>
            <family val="2"/>
          </rPr>
          <t xml:space="preserve">Frasez:
</t>
        </r>
        <r>
          <rPr>
            <sz val="8"/>
            <color indexed="8"/>
            <rFont val="Tahoma"/>
            <family val="2"/>
          </rPr>
          <t>corriger au renvoi du JO</t>
        </r>
      </text>
    </comment>
  </commentList>
</comments>
</file>

<file path=xl/sharedStrings.xml><?xml version="1.0" encoding="utf-8"?>
<sst xmlns="http://schemas.openxmlformats.org/spreadsheetml/2006/main" count="132" uniqueCount="126">
  <si>
    <t>DIRECTION GENERALE DES DOUANES ET DROITS INDIRECTS</t>
  </si>
  <si>
    <t xml:space="preserve">SOUS-DIRECTION DES DROITS INDIRECTS </t>
  </si>
  <si>
    <t>STATISTIQUE MENSUELLE DES VINS - RELEVE PAR DEPARTEMENT</t>
  </si>
  <si>
    <t>QUANTITES DE VINS SOUMISES AU DROIT DE CIRCULATION</t>
  </si>
  <si>
    <t>NUMEROS D'ORDRE</t>
  </si>
  <si>
    <t>STOCK</t>
  </si>
  <si>
    <t>ET</t>
  </si>
  <si>
    <t>IG</t>
  </si>
  <si>
    <t>SANS IG</t>
  </si>
  <si>
    <t xml:space="preserve">  TOTAL</t>
  </si>
  <si>
    <t>AU</t>
  </si>
  <si>
    <t>DEPARTEMENTS</t>
  </si>
  <si>
    <t>AOP</t>
  </si>
  <si>
    <t>IGP</t>
  </si>
  <si>
    <t>VINS DE CEPAGE ET AUTRES</t>
  </si>
  <si>
    <t>ANTERIEURS</t>
  </si>
  <si>
    <t>TOTAL</t>
  </si>
  <si>
    <t>O1 AIN</t>
  </si>
  <si>
    <t>O2 AISNE</t>
  </si>
  <si>
    <t>O3 ALLIER</t>
  </si>
  <si>
    <t>O4 ALPES-DE-HTE-PROV.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</si>
  <si>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</si>
  <si>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</si>
  <si>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</si>
  <si>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</si>
  <si>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</si>
  <si>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</si>
  <si>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</si>
  <si>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</si>
  <si>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</si>
  <si>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</si>
  <si>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</si>
  <si>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</si>
  <si>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</si>
  <si>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</si>
  <si>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</si>
  <si>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</si>
  <si>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</si>
  <si>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</si>
  <si>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</si>
  <si>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</si>
  <si>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</si>
  <si>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</si>
  <si>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</si>
  <si>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</si>
  <si>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</si>
  <si>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</si>
  <si>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</si>
  <si>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</si>
  <si>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</si>
  <si>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</si>
  <si>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</si>
  <si>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</si>
  <si>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</si>
  <si>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</si>
  <si>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</si>
  <si>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</si>
  <si>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</si>
  <si>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</si>
  <si>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</si>
  <si>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</si>
  <si>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</si>
  <si>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</si>
  <si>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</si>
  <si>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</si>
  <si>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</si>
  <si>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</si>
  <si>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</si>
  <si>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</si>
  <si>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</si>
  <si>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</si>
  <si>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</si>
  <si>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</si>
  <si>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</si>
  <si>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</si>
  <si>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</si>
  <si>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</si>
  <si>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</si>
  <si>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</si>
  <si>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</si>
  <si>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</si>
  <si>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</si>
  <si>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</si>
  <si>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</si>
  <si>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</si>
  <si>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</si>
  <si>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</si>
  <si>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</si>
  <si>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</si>
  <si>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</si>
  <si>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</si>
  <si>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</si>
  <si>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</si>
  <si>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</si>
  <si>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</si>
  <si>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</si>
  <si>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</si>
  <si>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</si>
  <si>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</si>
  <si>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</si>
  <si>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</si>
  <si>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</si>
  <si>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</si>
  <si>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</si>
  <si>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</si>
  <si>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</si>
  <si>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</si>
  <si>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 DE BELFORT</t>
  </si>
  <si>
    <t>91 ESSONNE</t>
  </si>
  <si>
    <t>92 HAUTS-DE-SEINE</t>
  </si>
  <si>
    <t>93 SEINE-SAINT-DENIS</t>
  </si>
  <si>
    <t>94 VAL-DE-MARNE</t>
  </si>
  <si>
    <t>95 VAL-D'OISE</t>
  </si>
  <si>
    <t>TOTAUX</t>
  </si>
  <si>
    <t xml:space="preserve">*En application des dispositions de l'annexe 1.1 du règlement (CE) n°479/2008 du Conseil du 29 avril 2008,   </t>
  </si>
  <si>
    <t>la campagne commence le 1er août de chaque année et se termine le 31 juillet de l'année suivante.</t>
  </si>
  <si>
    <t>*Toute reproduction des présentes données ou d'extrait de celles -ci devra indiquer la source "DGDDI".</t>
  </si>
  <si>
    <t>BUREAU F3</t>
  </si>
  <si>
    <t>ou des moûts pour les vinifier, Ces quantités sont désormais considérées comme faisant partie du stock à la production et figurent dans le tableau des" sorties des chais des récoltants et des négociants vinificateurs",</t>
  </si>
  <si>
    <r>
      <t xml:space="preserve">COMMERCE </t>
    </r>
    <r>
      <rPr>
        <sz val="7.5"/>
        <rFont val="Arial"/>
        <family val="2"/>
      </rPr>
      <t>*</t>
    </r>
  </si>
  <si>
    <r>
      <t>*</t>
    </r>
    <r>
      <rPr>
        <b/>
        <u val="single"/>
        <sz val="7.5"/>
        <rFont val="MS Sans Serif"/>
        <family val="2"/>
      </rPr>
      <t xml:space="preserve">Attention appelée : </t>
    </r>
    <r>
      <rPr>
        <sz val="7.5"/>
        <rFont val="MS Sans Serif"/>
        <family val="2"/>
      </rPr>
      <t>à compter des statistiques de mai 2016, le stock au commerce ne comprend plus les quantités de vins produits par les négociants vinificateurs, c'est-à-dire les négociants qui achètent des vendanges</t>
    </r>
  </si>
  <si>
    <t xml:space="preserve">           MINISTERE DE L'ACTION</t>
  </si>
  <si>
    <t xml:space="preserve">  ET DES COMPTES PUBLICS</t>
  </si>
  <si>
    <t>CAMPAGNE 2017-2018</t>
  </si>
  <si>
    <t>MOIS DE DECEMBRE</t>
  </si>
  <si>
    <t>DECEMBRE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</si>
</sst>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9">
    <font>
      <sz val="10"/>
      <name val="MS Sans Serif"/>
      <family val="2"/>
    </font>
    <font>
      <sz val="10"/>
      <name val="Arial"/>
      <family val="0"/>
    </font>
    <font>
      <sz val="7.5"/>
      <name val="MS Sans Serif"/>
      <family val="2"/>
    </font>
    <font>
      <sz val="7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10"/>
      <name val="MS Sans Serif"/>
      <family val="2"/>
    </font>
    <font>
      <b/>
      <sz val="7.5"/>
      <name val="MS Sans Serif"/>
      <family val="2"/>
    </font>
    <font>
      <sz val="8"/>
      <name val="MS Sans Serif"/>
      <family val="2"/>
    </font>
    <font>
      <sz val="10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u val="single"/>
      <sz val="7.5"/>
      <name val="MS Sans Serif"/>
      <family val="2"/>
    </font>
    <font>
      <sz val="7.5"/>
      <name val="Arial"/>
      <family val="2"/>
    </font>
    <font>
      <b/>
      <u val="single"/>
      <sz val="7.5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8"/>
      <name val="MS Sans Serif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/>
      <protection locked="0"/>
    </xf>
    <xf numFmtId="3" fontId="8" fillId="0" borderId="2" xfId="0" applyNumberFormat="1" applyFont="1" applyFill="1" applyBorder="1" applyAlignment="1" applyProtection="1">
      <alignment/>
      <protection locked="0"/>
    </xf>
    <xf numFmtId="3" fontId="8" fillId="0" borderId="1" xfId="0" applyNumberFormat="1" applyFont="1" applyFill="1" applyBorder="1" applyAlignment="1" applyProtection="1">
      <alignment/>
      <protection locked="0"/>
    </xf>
    <xf numFmtId="3" fontId="8" fillId="0" borderId="3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0" fontId="2" fillId="0" borderId="4" xfId="0" applyFont="1" applyFill="1" applyBorder="1" applyAlignment="1" applyProtection="1">
      <alignment horizontal="center"/>
      <protection locked="0"/>
    </xf>
    <xf numFmtId="3" fontId="8" fillId="0" borderId="4" xfId="0" applyNumberFormat="1" applyFont="1" applyFill="1" applyBorder="1" applyAlignment="1" applyProtection="1">
      <alignment/>
      <protection locked="0"/>
    </xf>
    <xf numFmtId="3" fontId="8" fillId="0" borderId="5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/>
      <protection locked="0"/>
    </xf>
    <xf numFmtId="49" fontId="2" fillId="0" borderId="6" xfId="0" applyNumberFormat="1" applyFont="1" applyFill="1" applyBorder="1" applyAlignment="1" applyProtection="1">
      <alignment/>
      <protection locked="0"/>
    </xf>
    <xf numFmtId="49" fontId="7" fillId="0" borderId="2" xfId="0" applyNumberFormat="1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5" xfId="0" applyFont="1" applyFill="1" applyBorder="1" applyAlignment="1" applyProtection="1">
      <alignment horizontal="center"/>
      <protection locked="0"/>
    </xf>
    <xf numFmtId="49" fontId="2" fillId="0" borderId="10" xfId="0" applyNumberFormat="1" applyFont="1" applyFill="1" applyBorder="1" applyAlignment="1" applyProtection="1">
      <alignment/>
      <protection locked="0"/>
    </xf>
    <xf numFmtId="49" fontId="2" fillId="0" borderId="0" xfId="0" applyNumberFormat="1" applyFont="1" applyFill="1" applyBorder="1" applyAlignment="1" applyProtection="1">
      <alignment/>
      <protection locked="0"/>
    </xf>
    <xf numFmtId="49" fontId="2" fillId="0" borderId="11" xfId="0" applyNumberFormat="1" applyFont="1" applyFill="1" applyBorder="1" applyAlignment="1" applyProtection="1">
      <alignment/>
      <protection locked="0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5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17" fontId="2" fillId="0" borderId="3" xfId="0" applyNumberFormat="1" applyFont="1" applyFill="1" applyBorder="1" applyAlignment="1" applyProtection="1">
      <alignment horizontal="center"/>
      <protection locked="0"/>
    </xf>
    <xf numFmtId="49" fontId="2" fillId="0" borderId="3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/>
    </xf>
    <xf numFmtId="3" fontId="8" fillId="0" borderId="4" xfId="0" applyNumberFormat="1" applyFont="1" applyFill="1" applyBorder="1" applyAlignment="1">
      <alignment/>
    </xf>
    <xf numFmtId="3" fontId="8" fillId="0" borderId="2" xfId="0" applyNumberFormat="1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3" fontId="8" fillId="0" borderId="3" xfId="0" applyNumberFormat="1" applyFont="1" applyFill="1" applyBorder="1" applyAlignment="1">
      <alignment/>
    </xf>
    <xf numFmtId="0" fontId="9" fillId="0" borderId="3" xfId="0" applyFont="1" applyFill="1" applyBorder="1" applyAlignment="1">
      <alignment wrapText="1"/>
    </xf>
    <xf numFmtId="3" fontId="8" fillId="0" borderId="15" xfId="0" applyNumberFormat="1" applyFont="1" applyFill="1" applyBorder="1" applyAlignment="1" applyProtection="1">
      <alignment/>
      <protection locked="0"/>
    </xf>
    <xf numFmtId="0" fontId="9" fillId="0" borderId="15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0" fontId="15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7" fontId="2" fillId="0" borderId="4" xfId="0" applyNumberFormat="1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49" fontId="2" fillId="0" borderId="5" xfId="0" applyNumberFormat="1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0"/>
  <sheetViews>
    <sheetView tabSelected="1" defaultGridColor="0" colorId="46" workbookViewId="0" topLeftCell="A13">
      <selection activeCell="P29" sqref="P29"/>
    </sheetView>
  </sheetViews>
  <sheetFormatPr defaultColWidth="11.421875" defaultRowHeight="12.75"/>
  <cols>
    <col min="1" max="1" width="18.7109375" style="56" customWidth="1"/>
    <col min="2" max="3" width="10.140625" style="56" customWidth="1"/>
    <col min="4" max="9" width="11.7109375" style="56" customWidth="1"/>
    <col min="10" max="10" width="11.8515625" style="56" customWidth="1"/>
    <col min="11" max="11" width="11.421875" style="56" customWidth="1"/>
    <col min="12" max="12" width="13.57421875" style="56" customWidth="1"/>
    <col min="13" max="16384" width="10.7109375" style="45" customWidth="1"/>
  </cols>
  <sheetData>
    <row r="1" spans="1:12" s="10" customFormat="1" ht="10.5">
      <c r="A1" s="57" t="s">
        <v>121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s="10" customFormat="1" ht="13.5" customHeight="1">
      <c r="A2" s="11"/>
      <c r="B2" s="11"/>
      <c r="C2" s="11"/>
      <c r="D2" s="11"/>
      <c r="E2" s="12"/>
      <c r="F2" s="12" t="s">
        <v>122</v>
      </c>
      <c r="G2" s="12"/>
      <c r="H2" s="11"/>
      <c r="I2" s="11"/>
      <c r="J2" s="11"/>
      <c r="K2" s="11"/>
      <c r="L2" s="13"/>
    </row>
    <row r="3" spans="1:12" s="10" customFormat="1" ht="13.5" customHeight="1">
      <c r="A3" s="11"/>
      <c r="B3" s="11"/>
      <c r="C3" s="11"/>
      <c r="D3" s="11"/>
      <c r="I3" s="11"/>
      <c r="J3" s="11"/>
      <c r="K3" s="11"/>
      <c r="L3" s="13"/>
    </row>
    <row r="4" spans="1:12" s="10" customFormat="1" ht="13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3"/>
    </row>
    <row r="5" spans="1:12" s="10" customFormat="1" ht="14.25" customHeight="1">
      <c r="A5" s="57" t="s">
        <v>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s="10" customFormat="1" ht="15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3"/>
    </row>
    <row r="7" spans="1:12" s="10" customFormat="1" ht="10.5">
      <c r="A7" s="58" t="s">
        <v>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2" s="10" customFormat="1" ht="20.2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3"/>
    </row>
    <row r="9" spans="1:12" s="10" customFormat="1" ht="10.5">
      <c r="A9" s="57" t="s">
        <v>117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</row>
    <row r="10" spans="1:12" s="10" customFormat="1" ht="18" customHeight="1">
      <c r="A10" s="14"/>
      <c r="B10" s="14"/>
      <c r="C10" s="14"/>
      <c r="D10" s="11"/>
      <c r="E10" s="11"/>
      <c r="F10" s="11"/>
      <c r="G10" s="11"/>
      <c r="H10" s="11"/>
      <c r="I10" s="14"/>
      <c r="J10" s="14"/>
      <c r="K10" s="14"/>
      <c r="L10" s="15"/>
    </row>
    <row r="11" spans="1:12" s="10" customFormat="1" ht="10.5">
      <c r="A11" s="14"/>
      <c r="B11" s="14"/>
      <c r="C11" s="14"/>
      <c r="D11" s="11"/>
      <c r="E11" s="11"/>
      <c r="F11" s="11"/>
      <c r="G11" s="11"/>
      <c r="H11" s="11"/>
      <c r="I11" s="14"/>
      <c r="J11" s="14"/>
      <c r="K11" s="14"/>
      <c r="L11" s="15"/>
    </row>
    <row r="12" spans="1:12" s="10" customFormat="1" ht="10.5">
      <c r="A12" s="57" t="s">
        <v>2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1:12" s="10" customFormat="1" ht="10.5">
      <c r="A13" s="9"/>
      <c r="B13" s="14"/>
      <c r="C13" s="14"/>
      <c r="D13" s="11"/>
      <c r="E13" s="11"/>
      <c r="F13" s="14"/>
      <c r="G13" s="11"/>
      <c r="H13" s="11"/>
      <c r="I13" s="14"/>
      <c r="J13" s="14"/>
      <c r="K13" s="14"/>
      <c r="L13" s="15"/>
    </row>
    <row r="14" spans="1:12" s="10" customFormat="1" ht="15.75" customHeight="1">
      <c r="A14" s="57" t="s">
        <v>123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</row>
    <row r="15" spans="1:12" s="10" customFormat="1" ht="17.25" customHeight="1">
      <c r="A15" s="57" t="s">
        <v>124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</row>
    <row r="16" spans="1:12" s="10" customFormat="1" ht="8.25" customHeight="1">
      <c r="A16" s="64"/>
      <c r="B16" s="15"/>
      <c r="C16" s="15"/>
      <c r="D16" s="13"/>
      <c r="E16" s="13"/>
      <c r="F16" s="13"/>
      <c r="G16" s="13"/>
      <c r="H16" s="13"/>
      <c r="I16" s="15"/>
      <c r="J16" s="15"/>
      <c r="K16" s="15"/>
      <c r="L16" s="15"/>
    </row>
    <row r="17" spans="1:12" s="10" customFormat="1" ht="9.75" customHeight="1">
      <c r="A17" s="64"/>
      <c r="B17" s="16"/>
      <c r="C17" s="16"/>
      <c r="D17" s="16"/>
      <c r="E17" s="16"/>
      <c r="F17" s="16"/>
      <c r="G17" s="16"/>
      <c r="H17" s="17"/>
      <c r="I17" s="17"/>
      <c r="J17" s="17"/>
      <c r="K17" s="17"/>
      <c r="L17" s="13"/>
    </row>
    <row r="18" spans="1:12" s="5" customFormat="1" ht="19.5" customHeight="1">
      <c r="A18" s="18"/>
      <c r="B18" s="19"/>
      <c r="C18" s="19"/>
      <c r="D18" s="19"/>
      <c r="E18" s="19" t="s">
        <v>3</v>
      </c>
      <c r="F18" s="19"/>
      <c r="G18" s="19"/>
      <c r="H18" s="19"/>
      <c r="I18" s="19"/>
      <c r="J18" s="19"/>
      <c r="K18" s="19"/>
      <c r="L18" s="20"/>
    </row>
    <row r="19" spans="1:12" s="5" customFormat="1" ht="10.5" customHeight="1">
      <c r="A19" s="6" t="s">
        <v>4</v>
      </c>
      <c r="B19" s="21"/>
      <c r="C19" s="22"/>
      <c r="D19" s="22"/>
      <c r="E19" s="23"/>
      <c r="F19" s="21"/>
      <c r="G19" s="22"/>
      <c r="H19" s="23"/>
      <c r="I19" s="21"/>
      <c r="J19" s="22"/>
      <c r="K19" s="23"/>
      <c r="L19" s="6" t="s">
        <v>5</v>
      </c>
    </row>
    <row r="20" spans="1:12" s="5" customFormat="1" ht="10.5" customHeight="1">
      <c r="A20" s="24" t="s">
        <v>6</v>
      </c>
      <c r="B20" s="65" t="s">
        <v>7</v>
      </c>
      <c r="C20" s="65"/>
      <c r="D20" s="65"/>
      <c r="E20" s="65"/>
      <c r="F20" s="65" t="s">
        <v>8</v>
      </c>
      <c r="G20" s="65"/>
      <c r="H20" s="65"/>
      <c r="I20" s="25"/>
      <c r="J20" s="26" t="s">
        <v>9</v>
      </c>
      <c r="K20" s="27"/>
      <c r="L20" s="24" t="s">
        <v>10</v>
      </c>
    </row>
    <row r="21" spans="1:12" s="5" customFormat="1" ht="10.5" customHeight="1">
      <c r="A21" s="24" t="s">
        <v>11</v>
      </c>
      <c r="B21" s="28" t="s">
        <v>12</v>
      </c>
      <c r="C21" s="29" t="s">
        <v>13</v>
      </c>
      <c r="D21" s="30"/>
      <c r="E21" s="31"/>
      <c r="F21" s="66" t="s">
        <v>14</v>
      </c>
      <c r="G21" s="66"/>
      <c r="H21" s="66"/>
      <c r="I21" s="32"/>
      <c r="J21" s="30"/>
      <c r="K21" s="31"/>
      <c r="L21" s="33" t="s">
        <v>119</v>
      </c>
    </row>
    <row r="22" spans="1:12" s="5" customFormat="1" ht="19.5" customHeight="1">
      <c r="A22" s="33"/>
      <c r="B22" s="63" t="s">
        <v>125</v>
      </c>
      <c r="C22" s="63"/>
      <c r="D22" s="34" t="s">
        <v>15</v>
      </c>
      <c r="E22" s="34" t="s">
        <v>16</v>
      </c>
      <c r="F22" s="35" t="s">
        <v>125</v>
      </c>
      <c r="G22" s="34" t="s">
        <v>15</v>
      </c>
      <c r="H22" s="34" t="s">
        <v>16</v>
      </c>
      <c r="I22" s="35" t="s">
        <v>125</v>
      </c>
      <c r="J22" s="34" t="s">
        <v>15</v>
      </c>
      <c r="K22" s="34" t="s">
        <v>9</v>
      </c>
      <c r="L22" s="36"/>
    </row>
    <row r="23" spans="1:12" s="5" customFormat="1" ht="13.5" customHeight="1">
      <c r="A23" s="37"/>
      <c r="B23" s="38"/>
      <c r="C23" s="38"/>
      <c r="D23" s="39"/>
      <c r="E23" s="40"/>
      <c r="F23" s="38"/>
      <c r="G23" s="39"/>
      <c r="H23" s="41"/>
      <c r="I23" s="41"/>
      <c r="J23" s="41"/>
      <c r="K23" s="41"/>
      <c r="L23" s="38"/>
    </row>
    <row r="24" spans="1:12" s="5" customFormat="1" ht="12.75">
      <c r="A24" s="1" t="s">
        <v>17</v>
      </c>
      <c r="B24" s="42">
        <v>3155</v>
      </c>
      <c r="C24" s="42">
        <v>84</v>
      </c>
      <c r="D24" s="2">
        <v>9892</v>
      </c>
      <c r="E24" s="3">
        <f>SUM(B24:D24)</f>
        <v>13131</v>
      </c>
      <c r="F24" s="42">
        <v>1531</v>
      </c>
      <c r="G24" s="2">
        <v>2831</v>
      </c>
      <c r="H24" s="4">
        <f>SUM(F24:G24)</f>
        <v>4362</v>
      </c>
      <c r="I24" s="4">
        <f>SUM(B24+C24+F24)</f>
        <v>4770</v>
      </c>
      <c r="J24" s="4">
        <f>SUM(D24+G24)</f>
        <v>12723</v>
      </c>
      <c r="K24" s="3">
        <f>SUM(I24:J24)</f>
        <v>17493</v>
      </c>
      <c r="L24" s="42">
        <v>8593</v>
      </c>
    </row>
    <row r="25" spans="1:12" s="5" customFormat="1" ht="12.75">
      <c r="A25" s="1" t="s">
        <v>18</v>
      </c>
      <c r="B25" s="42">
        <v>8927</v>
      </c>
      <c r="C25" s="42">
        <v>6</v>
      </c>
      <c r="D25" s="2">
        <v>21597</v>
      </c>
      <c r="E25" s="3">
        <f aca="true" t="shared" si="0" ref="E25:E88">SUM(B25:D25)</f>
        <v>30530</v>
      </c>
      <c r="F25" s="42">
        <v>38</v>
      </c>
      <c r="G25" s="2">
        <v>320</v>
      </c>
      <c r="H25" s="4">
        <f aca="true" t="shared" si="1" ref="H25:H88">SUM(F25:G25)</f>
        <v>358</v>
      </c>
      <c r="I25" s="4">
        <f>SUM(B25+C25+F25)</f>
        <v>8971</v>
      </c>
      <c r="J25" s="4">
        <f aca="true" t="shared" si="2" ref="J25:J88">SUM(D25+G25)</f>
        <v>21917</v>
      </c>
      <c r="K25" s="3">
        <f aca="true" t="shared" si="3" ref="K25:K88">SUM(E25+H25)</f>
        <v>30888</v>
      </c>
      <c r="L25" s="42">
        <v>443</v>
      </c>
    </row>
    <row r="26" spans="1:12" s="5" customFormat="1" ht="12.75">
      <c r="A26" s="1" t="s">
        <v>19</v>
      </c>
      <c r="B26" s="42">
        <v>1653</v>
      </c>
      <c r="C26" s="42">
        <v>40</v>
      </c>
      <c r="D26" s="2">
        <v>5991</v>
      </c>
      <c r="E26" s="3">
        <f t="shared" si="0"/>
        <v>7684</v>
      </c>
      <c r="F26" s="42">
        <v>171</v>
      </c>
      <c r="G26" s="2">
        <v>614</v>
      </c>
      <c r="H26" s="4">
        <f t="shared" si="1"/>
        <v>785</v>
      </c>
      <c r="I26" s="4">
        <f aca="true" t="shared" si="4" ref="I26:I88">SUM(B26+C26+F26)</f>
        <v>1864</v>
      </c>
      <c r="J26" s="4">
        <f t="shared" si="2"/>
        <v>6605</v>
      </c>
      <c r="K26" s="3">
        <f t="shared" si="3"/>
        <v>8469</v>
      </c>
      <c r="L26" s="42">
        <v>767</v>
      </c>
    </row>
    <row r="27" spans="1:12" s="5" customFormat="1" ht="12.75">
      <c r="A27" s="1" t="s">
        <v>20</v>
      </c>
      <c r="B27" s="42">
        <v>795</v>
      </c>
      <c r="C27" s="42">
        <v>947</v>
      </c>
      <c r="D27" s="2">
        <v>8554</v>
      </c>
      <c r="E27" s="3">
        <f t="shared" si="0"/>
        <v>10296</v>
      </c>
      <c r="F27" s="42">
        <v>356</v>
      </c>
      <c r="G27" s="2">
        <v>1823</v>
      </c>
      <c r="H27" s="4">
        <f t="shared" si="1"/>
        <v>2179</v>
      </c>
      <c r="I27" s="4">
        <f t="shared" si="4"/>
        <v>2098</v>
      </c>
      <c r="J27" s="4">
        <f t="shared" si="2"/>
        <v>10377</v>
      </c>
      <c r="K27" s="3">
        <f t="shared" si="3"/>
        <v>12475</v>
      </c>
      <c r="L27" s="42">
        <v>2262</v>
      </c>
    </row>
    <row r="28" spans="1:12" s="5" customFormat="1" ht="12.75">
      <c r="A28" s="1" t="s">
        <v>21</v>
      </c>
      <c r="B28" s="42">
        <v>0</v>
      </c>
      <c r="C28" s="42">
        <v>311</v>
      </c>
      <c r="D28" s="2">
        <v>1559</v>
      </c>
      <c r="E28" s="3">
        <f t="shared" si="0"/>
        <v>1870</v>
      </c>
      <c r="F28" s="42">
        <v>25</v>
      </c>
      <c r="G28" s="2">
        <v>37</v>
      </c>
      <c r="H28" s="4">
        <f t="shared" si="1"/>
        <v>62</v>
      </c>
      <c r="I28" s="4">
        <f t="shared" si="4"/>
        <v>336</v>
      </c>
      <c r="J28" s="4">
        <f t="shared" si="2"/>
        <v>1596</v>
      </c>
      <c r="K28" s="3">
        <f t="shared" si="3"/>
        <v>1932</v>
      </c>
      <c r="L28" s="42">
        <v>416</v>
      </c>
    </row>
    <row r="29" spans="1:12" s="5" customFormat="1" ht="12.75">
      <c r="A29" s="1" t="s">
        <v>22</v>
      </c>
      <c r="B29" s="42">
        <v>4612</v>
      </c>
      <c r="C29" s="42">
        <v>70</v>
      </c>
      <c r="D29" s="2">
        <v>16015</v>
      </c>
      <c r="E29" s="3">
        <f t="shared" si="0"/>
        <v>20697</v>
      </c>
      <c r="F29" s="42">
        <v>6</v>
      </c>
      <c r="G29" s="2">
        <v>38</v>
      </c>
      <c r="H29" s="4">
        <f t="shared" si="1"/>
        <v>44</v>
      </c>
      <c r="I29" s="4">
        <f t="shared" si="4"/>
        <v>4688</v>
      </c>
      <c r="J29" s="4">
        <f t="shared" si="2"/>
        <v>16053</v>
      </c>
      <c r="K29" s="3">
        <f t="shared" si="3"/>
        <v>20741</v>
      </c>
      <c r="L29" s="42">
        <v>1852</v>
      </c>
    </row>
    <row r="30" spans="1:12" s="5" customFormat="1" ht="12.75">
      <c r="A30" s="1" t="s">
        <v>23</v>
      </c>
      <c r="B30" s="42">
        <v>4629</v>
      </c>
      <c r="C30" s="42">
        <v>19216</v>
      </c>
      <c r="D30" s="2">
        <v>113181</v>
      </c>
      <c r="E30" s="3">
        <f t="shared" si="0"/>
        <v>137026</v>
      </c>
      <c r="F30" s="42">
        <v>3222</v>
      </c>
      <c r="G30" s="2">
        <v>11258</v>
      </c>
      <c r="H30" s="4">
        <f t="shared" si="1"/>
        <v>14480</v>
      </c>
      <c r="I30" s="4">
        <f t="shared" si="4"/>
        <v>27067</v>
      </c>
      <c r="J30" s="4">
        <f t="shared" si="2"/>
        <v>124439</v>
      </c>
      <c r="K30" s="3">
        <f t="shared" si="3"/>
        <v>151506</v>
      </c>
      <c r="L30" s="42">
        <v>19798</v>
      </c>
    </row>
    <row r="31" spans="1:12" s="5" customFormat="1" ht="12.75">
      <c r="A31" s="1" t="s">
        <v>24</v>
      </c>
      <c r="B31" s="42">
        <v>1</v>
      </c>
      <c r="C31" s="42">
        <v>0</v>
      </c>
      <c r="D31" s="2">
        <v>3</v>
      </c>
      <c r="E31" s="3">
        <f>SUM(B31:D31)</f>
        <v>4</v>
      </c>
      <c r="F31" s="42">
        <v>0</v>
      </c>
      <c r="G31" s="2">
        <v>0</v>
      </c>
      <c r="H31" s="4">
        <f t="shared" si="1"/>
        <v>0</v>
      </c>
      <c r="I31" s="4">
        <f>SUM(B31+C31+F31)</f>
        <v>1</v>
      </c>
      <c r="J31" s="4">
        <f t="shared" si="2"/>
        <v>3</v>
      </c>
      <c r="K31" s="3">
        <f t="shared" si="3"/>
        <v>4</v>
      </c>
      <c r="L31" s="42">
        <v>165</v>
      </c>
    </row>
    <row r="32" spans="1:12" s="5" customFormat="1" ht="12.75">
      <c r="A32" s="1" t="s">
        <v>25</v>
      </c>
      <c r="B32" s="42">
        <v>0</v>
      </c>
      <c r="C32" s="42">
        <v>163</v>
      </c>
      <c r="D32" s="2">
        <v>391</v>
      </c>
      <c r="E32" s="3">
        <f>SUM(B32:D32)</f>
        <v>554</v>
      </c>
      <c r="F32" s="42">
        <v>63</v>
      </c>
      <c r="G32" s="2">
        <v>409</v>
      </c>
      <c r="H32" s="4">
        <f t="shared" si="1"/>
        <v>472</v>
      </c>
      <c r="I32" s="4">
        <f>SUM(B32+C32+F32)</f>
        <v>226</v>
      </c>
      <c r="J32" s="4">
        <f>SUM(D32+G32)</f>
        <v>800</v>
      </c>
      <c r="K32" s="3">
        <f t="shared" si="3"/>
        <v>1026</v>
      </c>
      <c r="L32" s="42">
        <v>0</v>
      </c>
    </row>
    <row r="33" spans="1:12" s="5" customFormat="1" ht="12.75">
      <c r="A33" s="1" t="s">
        <v>26</v>
      </c>
      <c r="B33" s="42">
        <v>21377</v>
      </c>
      <c r="C33" s="42">
        <v>0</v>
      </c>
      <c r="D33" s="2">
        <v>188039</v>
      </c>
      <c r="E33" s="3">
        <f t="shared" si="0"/>
        <v>209416</v>
      </c>
      <c r="F33" s="42">
        <v>2</v>
      </c>
      <c r="G33" s="2">
        <v>242</v>
      </c>
      <c r="H33" s="4">
        <f t="shared" si="1"/>
        <v>244</v>
      </c>
      <c r="I33" s="4">
        <f t="shared" si="4"/>
        <v>21379</v>
      </c>
      <c r="J33" s="4">
        <f t="shared" si="2"/>
        <v>188281</v>
      </c>
      <c r="K33" s="3">
        <f t="shared" si="3"/>
        <v>209660</v>
      </c>
      <c r="L33" s="42">
        <v>3840</v>
      </c>
    </row>
    <row r="34" spans="1:12" s="5" customFormat="1" ht="12.75">
      <c r="A34" s="1" t="s">
        <v>27</v>
      </c>
      <c r="B34" s="42">
        <v>21832</v>
      </c>
      <c r="C34" s="42">
        <v>41726</v>
      </c>
      <c r="D34" s="2">
        <v>266723</v>
      </c>
      <c r="E34" s="3">
        <f t="shared" si="0"/>
        <v>330281</v>
      </c>
      <c r="F34" s="42">
        <v>56933</v>
      </c>
      <c r="G34" s="2">
        <v>192222</v>
      </c>
      <c r="H34" s="4">
        <f t="shared" si="1"/>
        <v>249155</v>
      </c>
      <c r="I34" s="4">
        <f t="shared" si="4"/>
        <v>120491</v>
      </c>
      <c r="J34" s="4">
        <f t="shared" si="2"/>
        <v>458945</v>
      </c>
      <c r="K34" s="3">
        <f t="shared" si="3"/>
        <v>579436</v>
      </c>
      <c r="L34" s="42">
        <v>263210</v>
      </c>
    </row>
    <row r="35" spans="1:12" s="5" customFormat="1" ht="12.75">
      <c r="A35" s="1" t="s">
        <v>28</v>
      </c>
      <c r="B35" s="42">
        <v>377</v>
      </c>
      <c r="C35" s="42">
        <v>248</v>
      </c>
      <c r="D35" s="2">
        <v>4436</v>
      </c>
      <c r="E35" s="3">
        <f t="shared" si="0"/>
        <v>5061</v>
      </c>
      <c r="F35" s="42">
        <v>96</v>
      </c>
      <c r="G35" s="2">
        <v>611</v>
      </c>
      <c r="H35" s="4">
        <f t="shared" si="1"/>
        <v>707</v>
      </c>
      <c r="I35" s="4">
        <f t="shared" si="4"/>
        <v>721</v>
      </c>
      <c r="J35" s="4">
        <f t="shared" si="2"/>
        <v>5047</v>
      </c>
      <c r="K35" s="3">
        <f t="shared" si="3"/>
        <v>5768</v>
      </c>
      <c r="L35" s="42">
        <v>0</v>
      </c>
    </row>
    <row r="36" spans="1:12" s="5" customFormat="1" ht="12.75">
      <c r="A36" s="1" t="s">
        <v>29</v>
      </c>
      <c r="B36" s="42">
        <v>7047</v>
      </c>
      <c r="C36" s="42">
        <v>5952</v>
      </c>
      <c r="D36" s="2">
        <v>61603</v>
      </c>
      <c r="E36" s="3">
        <f t="shared" si="0"/>
        <v>74602</v>
      </c>
      <c r="F36" s="42">
        <v>2427</v>
      </c>
      <c r="G36" s="2">
        <v>9466</v>
      </c>
      <c r="H36" s="4">
        <f t="shared" si="1"/>
        <v>11893</v>
      </c>
      <c r="I36" s="4">
        <f t="shared" si="4"/>
        <v>15426</v>
      </c>
      <c r="J36" s="4">
        <f t="shared" si="2"/>
        <v>71069</v>
      </c>
      <c r="K36" s="3">
        <f t="shared" si="3"/>
        <v>86495</v>
      </c>
      <c r="L36" s="42">
        <v>44977</v>
      </c>
    </row>
    <row r="37" spans="1:12" s="5" customFormat="1" ht="12.75">
      <c r="A37" s="1" t="s">
        <v>30</v>
      </c>
      <c r="B37" s="42">
        <v>7106</v>
      </c>
      <c r="C37" s="42">
        <v>4284</v>
      </c>
      <c r="D37" s="2">
        <v>44944</v>
      </c>
      <c r="E37" s="3">
        <f t="shared" si="0"/>
        <v>56334</v>
      </c>
      <c r="F37" s="42">
        <v>4101</v>
      </c>
      <c r="G37" s="2">
        <v>23304</v>
      </c>
      <c r="H37" s="4">
        <f t="shared" si="1"/>
        <v>27405</v>
      </c>
      <c r="I37" s="4">
        <f t="shared" si="4"/>
        <v>15491</v>
      </c>
      <c r="J37" s="4">
        <f t="shared" si="2"/>
        <v>68248</v>
      </c>
      <c r="K37" s="3">
        <f t="shared" si="3"/>
        <v>83739</v>
      </c>
      <c r="L37" s="42">
        <v>345464</v>
      </c>
    </row>
    <row r="38" spans="1:12" s="5" customFormat="1" ht="12.75">
      <c r="A38" s="1" t="s">
        <v>31</v>
      </c>
      <c r="B38" s="42">
        <v>181</v>
      </c>
      <c r="C38" s="42">
        <v>569</v>
      </c>
      <c r="D38" s="2">
        <v>2795</v>
      </c>
      <c r="E38" s="3">
        <f t="shared" si="0"/>
        <v>3545</v>
      </c>
      <c r="F38" s="42">
        <v>1469</v>
      </c>
      <c r="G38" s="2">
        <v>6765</v>
      </c>
      <c r="H38" s="4">
        <f t="shared" si="1"/>
        <v>8234</v>
      </c>
      <c r="I38" s="4">
        <f t="shared" si="4"/>
        <v>2219</v>
      </c>
      <c r="J38" s="4">
        <f t="shared" si="2"/>
        <v>9560</v>
      </c>
      <c r="K38" s="3">
        <f t="shared" si="3"/>
        <v>11779</v>
      </c>
      <c r="L38" s="42">
        <v>1419</v>
      </c>
    </row>
    <row r="39" spans="1:12" s="5" customFormat="1" ht="12.75">
      <c r="A39" s="1" t="s">
        <v>32</v>
      </c>
      <c r="B39" s="42">
        <v>111</v>
      </c>
      <c r="C39" s="42">
        <v>105</v>
      </c>
      <c r="D39" s="2">
        <v>4066</v>
      </c>
      <c r="E39" s="3">
        <f t="shared" si="0"/>
        <v>4282</v>
      </c>
      <c r="F39" s="42">
        <v>2672</v>
      </c>
      <c r="G39" s="2">
        <v>6965</v>
      </c>
      <c r="H39" s="4">
        <f t="shared" si="1"/>
        <v>9637</v>
      </c>
      <c r="I39" s="4">
        <f t="shared" si="4"/>
        <v>2888</v>
      </c>
      <c r="J39" s="4">
        <f t="shared" si="2"/>
        <v>11031</v>
      </c>
      <c r="K39" s="3">
        <f t="shared" si="3"/>
        <v>13919</v>
      </c>
      <c r="L39" s="42">
        <v>946</v>
      </c>
    </row>
    <row r="40" spans="1:12" s="5" customFormat="1" ht="12.75">
      <c r="A40" s="1" t="s">
        <v>33</v>
      </c>
      <c r="B40" s="42">
        <v>19</v>
      </c>
      <c r="C40" s="42">
        <v>735</v>
      </c>
      <c r="D40" s="2">
        <v>14747</v>
      </c>
      <c r="E40" s="3">
        <f t="shared" si="0"/>
        <v>15501</v>
      </c>
      <c r="F40" s="42">
        <v>1550</v>
      </c>
      <c r="G40" s="2">
        <v>6375</v>
      </c>
      <c r="H40" s="4">
        <f t="shared" si="1"/>
        <v>7925</v>
      </c>
      <c r="I40" s="4">
        <f t="shared" si="4"/>
        <v>2304</v>
      </c>
      <c r="J40" s="4">
        <f t="shared" si="2"/>
        <v>21122</v>
      </c>
      <c r="K40" s="3">
        <f t="shared" si="3"/>
        <v>23426</v>
      </c>
      <c r="L40" s="42">
        <v>5164</v>
      </c>
    </row>
    <row r="41" spans="1:12" s="5" customFormat="1" ht="12.75">
      <c r="A41" s="1" t="s">
        <v>34</v>
      </c>
      <c r="B41" s="42">
        <v>7590</v>
      </c>
      <c r="C41" s="42">
        <v>159</v>
      </c>
      <c r="D41" s="2">
        <v>32015</v>
      </c>
      <c r="E41" s="3">
        <f t="shared" si="0"/>
        <v>39764</v>
      </c>
      <c r="F41" s="42">
        <v>195</v>
      </c>
      <c r="G41" s="2">
        <v>513</v>
      </c>
      <c r="H41" s="4">
        <f t="shared" si="1"/>
        <v>708</v>
      </c>
      <c r="I41" s="4">
        <f t="shared" si="4"/>
        <v>7944</v>
      </c>
      <c r="J41" s="4">
        <f t="shared" si="2"/>
        <v>32528</v>
      </c>
      <c r="K41" s="3">
        <f t="shared" si="3"/>
        <v>40472</v>
      </c>
      <c r="L41" s="42">
        <v>67</v>
      </c>
    </row>
    <row r="42" spans="1:12" s="5" customFormat="1" ht="12.75">
      <c r="A42" s="1" t="s">
        <v>35</v>
      </c>
      <c r="B42" s="42">
        <v>11</v>
      </c>
      <c r="C42" s="42">
        <v>118</v>
      </c>
      <c r="D42" s="2">
        <v>1250</v>
      </c>
      <c r="E42" s="3">
        <f t="shared" si="0"/>
        <v>1379</v>
      </c>
      <c r="F42" s="42">
        <v>121</v>
      </c>
      <c r="G42" s="2">
        <v>494</v>
      </c>
      <c r="H42" s="4">
        <f t="shared" si="1"/>
        <v>615</v>
      </c>
      <c r="I42" s="4">
        <f t="shared" si="4"/>
        <v>250</v>
      </c>
      <c r="J42" s="4">
        <f t="shared" si="2"/>
        <v>1744</v>
      </c>
      <c r="K42" s="3">
        <f t="shared" si="3"/>
        <v>1994</v>
      </c>
      <c r="L42" s="42">
        <v>44</v>
      </c>
    </row>
    <row r="43" spans="1:12" s="5" customFormat="1" ht="12.75">
      <c r="A43" s="1" t="s">
        <v>36</v>
      </c>
      <c r="B43" s="42">
        <v>53016</v>
      </c>
      <c r="C43" s="42">
        <v>196</v>
      </c>
      <c r="D43" s="2">
        <v>9618</v>
      </c>
      <c r="E43" s="3">
        <f t="shared" si="0"/>
        <v>62830</v>
      </c>
      <c r="F43" s="42">
        <v>188</v>
      </c>
      <c r="G43" s="2">
        <v>1454</v>
      </c>
      <c r="H43" s="4">
        <f t="shared" si="1"/>
        <v>1642</v>
      </c>
      <c r="I43" s="4">
        <f t="shared" si="4"/>
        <v>53400</v>
      </c>
      <c r="J43" s="4">
        <f t="shared" si="2"/>
        <v>11072</v>
      </c>
      <c r="K43" s="3">
        <f t="shared" si="3"/>
        <v>64472</v>
      </c>
      <c r="L43" s="42">
        <v>0</v>
      </c>
    </row>
    <row r="44" spans="1:12" s="5" customFormat="1" ht="12.75">
      <c r="A44" s="1" t="s">
        <v>37</v>
      </c>
      <c r="B44" s="42">
        <v>3353</v>
      </c>
      <c r="C44" s="42">
        <v>7531</v>
      </c>
      <c r="D44" s="2">
        <v>83224</v>
      </c>
      <c r="E44" s="3">
        <f t="shared" si="0"/>
        <v>94108</v>
      </c>
      <c r="F44" s="42">
        <v>1185</v>
      </c>
      <c r="G44" s="2">
        <v>10923</v>
      </c>
      <c r="H44" s="4">
        <f t="shared" si="1"/>
        <v>12108</v>
      </c>
      <c r="I44" s="4">
        <f t="shared" si="4"/>
        <v>12069</v>
      </c>
      <c r="J44" s="4">
        <f t="shared" si="2"/>
        <v>94147</v>
      </c>
      <c r="K44" s="3">
        <f t="shared" si="3"/>
        <v>106216</v>
      </c>
      <c r="L44" s="42">
        <v>18092</v>
      </c>
    </row>
    <row r="45" spans="1:12" s="5" customFormat="1" ht="12.75">
      <c r="A45" s="1" t="s">
        <v>38</v>
      </c>
      <c r="B45" s="42">
        <v>40474</v>
      </c>
      <c r="C45" s="42">
        <v>1217</v>
      </c>
      <c r="D45" s="2">
        <v>175542</v>
      </c>
      <c r="E45" s="3">
        <f t="shared" si="0"/>
        <v>217233</v>
      </c>
      <c r="F45" s="42">
        <v>33177</v>
      </c>
      <c r="G45" s="2">
        <v>115545</v>
      </c>
      <c r="H45" s="4">
        <f t="shared" si="1"/>
        <v>148722</v>
      </c>
      <c r="I45" s="4">
        <f t="shared" si="4"/>
        <v>74868</v>
      </c>
      <c r="J45" s="4">
        <f t="shared" si="2"/>
        <v>291087</v>
      </c>
      <c r="K45" s="3">
        <f t="shared" si="3"/>
        <v>365955</v>
      </c>
      <c r="L45" s="42">
        <v>112227</v>
      </c>
    </row>
    <row r="46" spans="1:12" s="5" customFormat="1" ht="12.75">
      <c r="A46" s="1" t="s">
        <v>39</v>
      </c>
      <c r="B46" s="42">
        <v>3</v>
      </c>
      <c r="C46" s="42">
        <v>42</v>
      </c>
      <c r="D46" s="2">
        <v>609</v>
      </c>
      <c r="E46" s="3">
        <f t="shared" si="0"/>
        <v>654</v>
      </c>
      <c r="F46" s="42">
        <v>3123</v>
      </c>
      <c r="G46" s="2">
        <v>16591</v>
      </c>
      <c r="H46" s="4">
        <f t="shared" si="1"/>
        <v>19714</v>
      </c>
      <c r="I46" s="4">
        <f t="shared" si="4"/>
        <v>3168</v>
      </c>
      <c r="J46" s="4">
        <f t="shared" si="2"/>
        <v>17200</v>
      </c>
      <c r="K46" s="3">
        <f t="shared" si="3"/>
        <v>20368</v>
      </c>
      <c r="L46" s="42">
        <v>1513</v>
      </c>
    </row>
    <row r="47" spans="1:12" s="5" customFormat="1" ht="12.75">
      <c r="A47" s="1" t="s">
        <v>40</v>
      </c>
      <c r="B47" s="42">
        <v>0</v>
      </c>
      <c r="C47" s="42">
        <v>0</v>
      </c>
      <c r="D47" s="2">
        <v>0</v>
      </c>
      <c r="E47" s="3">
        <f t="shared" si="0"/>
        <v>0</v>
      </c>
      <c r="F47" s="42">
        <v>57</v>
      </c>
      <c r="G47" s="2">
        <v>285</v>
      </c>
      <c r="H47" s="4">
        <f t="shared" si="1"/>
        <v>342</v>
      </c>
      <c r="I47" s="4">
        <f t="shared" si="4"/>
        <v>57</v>
      </c>
      <c r="J47" s="4">
        <f t="shared" si="2"/>
        <v>285</v>
      </c>
      <c r="K47" s="3">
        <f t="shared" si="3"/>
        <v>342</v>
      </c>
      <c r="L47" s="42">
        <v>0</v>
      </c>
    </row>
    <row r="48" spans="1:12" s="5" customFormat="1" ht="12.75">
      <c r="A48" s="1" t="s">
        <v>41</v>
      </c>
      <c r="B48" s="42">
        <v>21824</v>
      </c>
      <c r="C48" s="42">
        <v>2796</v>
      </c>
      <c r="D48" s="2">
        <v>116356</v>
      </c>
      <c r="E48" s="3">
        <f t="shared" si="0"/>
        <v>140976</v>
      </c>
      <c r="F48" s="42">
        <v>7858</v>
      </c>
      <c r="G48" s="2">
        <v>32204</v>
      </c>
      <c r="H48" s="4">
        <f t="shared" si="1"/>
        <v>40062</v>
      </c>
      <c r="I48" s="4">
        <f t="shared" si="4"/>
        <v>32478</v>
      </c>
      <c r="J48" s="4">
        <f t="shared" si="2"/>
        <v>148560</v>
      </c>
      <c r="K48" s="3">
        <f t="shared" si="3"/>
        <v>181038</v>
      </c>
      <c r="L48" s="42">
        <v>48823</v>
      </c>
    </row>
    <row r="49" spans="1:12" s="5" customFormat="1" ht="12.75">
      <c r="A49" s="1" t="s">
        <v>42</v>
      </c>
      <c r="B49" s="42">
        <v>0</v>
      </c>
      <c r="C49" s="42">
        <v>10</v>
      </c>
      <c r="D49" s="2">
        <v>46</v>
      </c>
      <c r="E49" s="3">
        <f t="shared" si="0"/>
        <v>56</v>
      </c>
      <c r="F49" s="42">
        <v>6</v>
      </c>
      <c r="G49" s="2">
        <v>29</v>
      </c>
      <c r="H49" s="4">
        <f t="shared" si="1"/>
        <v>35</v>
      </c>
      <c r="I49" s="4">
        <f t="shared" si="4"/>
        <v>16</v>
      </c>
      <c r="J49" s="4">
        <f t="shared" si="2"/>
        <v>75</v>
      </c>
      <c r="K49" s="3">
        <f t="shared" si="3"/>
        <v>91</v>
      </c>
      <c r="L49" s="42">
        <v>0</v>
      </c>
    </row>
    <row r="50" spans="1:12" s="5" customFormat="1" ht="12.75">
      <c r="A50" s="1" t="s">
        <v>43</v>
      </c>
      <c r="B50" s="42">
        <v>47634</v>
      </c>
      <c r="C50" s="42">
        <v>5342</v>
      </c>
      <c r="D50" s="2">
        <v>191019</v>
      </c>
      <c r="E50" s="3">
        <f t="shared" si="0"/>
        <v>243995</v>
      </c>
      <c r="F50" s="42">
        <v>2594</v>
      </c>
      <c r="G50" s="2">
        <v>8922</v>
      </c>
      <c r="H50" s="4">
        <f t="shared" si="1"/>
        <v>11516</v>
      </c>
      <c r="I50" s="4">
        <f t="shared" si="4"/>
        <v>55570</v>
      </c>
      <c r="J50" s="4">
        <f t="shared" si="2"/>
        <v>199941</v>
      </c>
      <c r="K50" s="3">
        <f t="shared" si="3"/>
        <v>255511</v>
      </c>
      <c r="L50" s="42">
        <v>2748</v>
      </c>
    </row>
    <row r="51" spans="1:12" s="5" customFormat="1" ht="12.75">
      <c r="A51" s="1" t="s">
        <v>44</v>
      </c>
      <c r="B51" s="42">
        <v>377</v>
      </c>
      <c r="C51" s="42">
        <v>0</v>
      </c>
      <c r="D51" s="2">
        <v>854</v>
      </c>
      <c r="E51" s="3">
        <f t="shared" si="0"/>
        <v>1231</v>
      </c>
      <c r="F51" s="42">
        <v>92</v>
      </c>
      <c r="G51" s="2">
        <v>1460</v>
      </c>
      <c r="H51" s="4">
        <f t="shared" si="1"/>
        <v>1552</v>
      </c>
      <c r="I51" s="4">
        <f t="shared" si="4"/>
        <v>469</v>
      </c>
      <c r="J51" s="4">
        <f t="shared" si="2"/>
        <v>2314</v>
      </c>
      <c r="K51" s="3">
        <f t="shared" si="3"/>
        <v>2783</v>
      </c>
      <c r="L51" s="42">
        <v>0</v>
      </c>
    </row>
    <row r="52" spans="1:12" s="5" customFormat="1" ht="12.75">
      <c r="A52" s="1" t="s">
        <v>45</v>
      </c>
      <c r="B52" s="42">
        <v>207</v>
      </c>
      <c r="C52" s="42">
        <v>0</v>
      </c>
      <c r="D52" s="2">
        <v>1034</v>
      </c>
      <c r="E52" s="3">
        <f t="shared" si="0"/>
        <v>1241</v>
      </c>
      <c r="F52" s="42">
        <v>0</v>
      </c>
      <c r="G52" s="2">
        <v>0</v>
      </c>
      <c r="H52" s="4">
        <f t="shared" si="1"/>
        <v>0</v>
      </c>
      <c r="I52" s="4">
        <f t="shared" si="4"/>
        <v>207</v>
      </c>
      <c r="J52" s="4">
        <f t="shared" si="2"/>
        <v>1034</v>
      </c>
      <c r="K52" s="3">
        <f t="shared" si="3"/>
        <v>1241</v>
      </c>
      <c r="L52" s="42">
        <v>0</v>
      </c>
    </row>
    <row r="53" spans="1:12" s="5" customFormat="1" ht="12.75">
      <c r="A53" s="1" t="s">
        <v>46</v>
      </c>
      <c r="B53" s="42">
        <v>14</v>
      </c>
      <c r="C53" s="42">
        <v>5</v>
      </c>
      <c r="D53" s="2">
        <v>159</v>
      </c>
      <c r="E53" s="3">
        <f t="shared" si="0"/>
        <v>178</v>
      </c>
      <c r="F53" s="42">
        <v>639</v>
      </c>
      <c r="G53" s="2">
        <v>120</v>
      </c>
      <c r="H53" s="4">
        <f t="shared" si="1"/>
        <v>759</v>
      </c>
      <c r="I53" s="4">
        <f t="shared" si="4"/>
        <v>658</v>
      </c>
      <c r="J53" s="4">
        <f t="shared" si="2"/>
        <v>279</v>
      </c>
      <c r="K53" s="3">
        <f t="shared" si="3"/>
        <v>937</v>
      </c>
      <c r="L53" s="42">
        <v>1</v>
      </c>
    </row>
    <row r="54" spans="1:12" s="5" customFormat="1" ht="12.75">
      <c r="A54" s="1" t="s">
        <v>47</v>
      </c>
      <c r="B54" s="42">
        <v>35364</v>
      </c>
      <c r="C54" s="42">
        <v>57046</v>
      </c>
      <c r="D54" s="2">
        <v>439149</v>
      </c>
      <c r="E54" s="3">
        <f t="shared" si="0"/>
        <v>531559</v>
      </c>
      <c r="F54" s="42">
        <v>21015</v>
      </c>
      <c r="G54" s="2">
        <v>91041</v>
      </c>
      <c r="H54" s="4">
        <f t="shared" si="1"/>
        <v>112056</v>
      </c>
      <c r="I54" s="4">
        <f t="shared" si="4"/>
        <v>113425</v>
      </c>
      <c r="J54" s="4">
        <f t="shared" si="2"/>
        <v>530190</v>
      </c>
      <c r="K54" s="3">
        <f t="shared" si="3"/>
        <v>643615</v>
      </c>
      <c r="L54" s="42">
        <v>163327</v>
      </c>
    </row>
    <row r="55" spans="1:12" s="5" customFormat="1" ht="12.75">
      <c r="A55" s="1" t="s">
        <v>48</v>
      </c>
      <c r="B55" s="42">
        <v>2422</v>
      </c>
      <c r="C55" s="42">
        <v>729</v>
      </c>
      <c r="D55" s="2">
        <v>11902</v>
      </c>
      <c r="E55" s="3">
        <f t="shared" si="0"/>
        <v>15053</v>
      </c>
      <c r="F55" s="42">
        <v>1993</v>
      </c>
      <c r="G55" s="2">
        <v>6572</v>
      </c>
      <c r="H55" s="4">
        <f t="shared" si="1"/>
        <v>8565</v>
      </c>
      <c r="I55" s="4">
        <f t="shared" si="4"/>
        <v>5144</v>
      </c>
      <c r="J55" s="4">
        <f t="shared" si="2"/>
        <v>18474</v>
      </c>
      <c r="K55" s="3">
        <f t="shared" si="3"/>
        <v>23618</v>
      </c>
      <c r="L55" s="42">
        <v>25561</v>
      </c>
    </row>
    <row r="56" spans="1:12" s="5" customFormat="1" ht="12.75">
      <c r="A56" s="1" t="s">
        <v>49</v>
      </c>
      <c r="B56" s="42">
        <v>4903</v>
      </c>
      <c r="C56" s="42">
        <v>19406</v>
      </c>
      <c r="D56" s="2">
        <v>110167</v>
      </c>
      <c r="E56" s="3">
        <f t="shared" si="0"/>
        <v>134476</v>
      </c>
      <c r="F56" s="42">
        <v>2574</v>
      </c>
      <c r="G56" s="2">
        <v>9459</v>
      </c>
      <c r="H56" s="4">
        <f t="shared" si="1"/>
        <v>12033</v>
      </c>
      <c r="I56" s="4">
        <f t="shared" si="4"/>
        <v>26883</v>
      </c>
      <c r="J56" s="4">
        <f t="shared" si="2"/>
        <v>119626</v>
      </c>
      <c r="K56" s="3">
        <f t="shared" si="3"/>
        <v>146509</v>
      </c>
      <c r="L56" s="42">
        <v>10317</v>
      </c>
    </row>
    <row r="57" spans="1:12" s="5" customFormat="1" ht="12.75">
      <c r="A57" s="1" t="s">
        <v>50</v>
      </c>
      <c r="B57" s="42">
        <v>310482</v>
      </c>
      <c r="C57" s="42">
        <v>2901</v>
      </c>
      <c r="D57" s="2">
        <v>1446892</v>
      </c>
      <c r="E57" s="3">
        <f t="shared" si="0"/>
        <v>1760275</v>
      </c>
      <c r="F57" s="42">
        <v>35267</v>
      </c>
      <c r="G57" s="2">
        <v>146526</v>
      </c>
      <c r="H57" s="4">
        <f t="shared" si="1"/>
        <v>181793</v>
      </c>
      <c r="I57" s="4">
        <f t="shared" si="4"/>
        <v>348650</v>
      </c>
      <c r="J57" s="4">
        <f t="shared" si="2"/>
        <v>1593418</v>
      </c>
      <c r="K57" s="3">
        <f t="shared" si="3"/>
        <v>1942068</v>
      </c>
      <c r="L57" s="42">
        <v>2963293</v>
      </c>
    </row>
    <row r="58" spans="1:12" s="5" customFormat="1" ht="12.75">
      <c r="A58" s="1" t="s">
        <v>51</v>
      </c>
      <c r="B58" s="42">
        <v>38569</v>
      </c>
      <c r="C58" s="42">
        <v>114390</v>
      </c>
      <c r="D58" s="2">
        <v>649123</v>
      </c>
      <c r="E58" s="3">
        <f t="shared" si="0"/>
        <v>802082</v>
      </c>
      <c r="F58" s="42">
        <v>27270</v>
      </c>
      <c r="G58" s="2">
        <v>121139</v>
      </c>
      <c r="H58" s="4">
        <f t="shared" si="1"/>
        <v>148409</v>
      </c>
      <c r="I58" s="4">
        <f t="shared" si="4"/>
        <v>180229</v>
      </c>
      <c r="J58" s="4">
        <f t="shared" si="2"/>
        <v>770262</v>
      </c>
      <c r="K58" s="3">
        <f t="shared" si="3"/>
        <v>950491</v>
      </c>
      <c r="L58" s="42">
        <v>973001</v>
      </c>
    </row>
    <row r="59" spans="1:12" s="5" customFormat="1" ht="12.75">
      <c r="A59" s="1" t="s">
        <v>52</v>
      </c>
      <c r="B59" s="42">
        <v>153</v>
      </c>
      <c r="C59" s="42">
        <v>261</v>
      </c>
      <c r="D59" s="2">
        <v>2134</v>
      </c>
      <c r="E59" s="3">
        <f t="shared" si="0"/>
        <v>2548</v>
      </c>
      <c r="F59" s="42">
        <v>123</v>
      </c>
      <c r="G59" s="2">
        <v>531</v>
      </c>
      <c r="H59" s="4">
        <f t="shared" si="1"/>
        <v>654</v>
      </c>
      <c r="I59" s="4">
        <f t="shared" si="4"/>
        <v>537</v>
      </c>
      <c r="J59" s="4">
        <f t="shared" si="2"/>
        <v>2665</v>
      </c>
      <c r="K59" s="3">
        <f t="shared" si="3"/>
        <v>3202</v>
      </c>
      <c r="L59" s="42">
        <v>978</v>
      </c>
    </row>
    <row r="60" spans="1:12" s="5" customFormat="1" ht="12.75">
      <c r="A60" s="1" t="s">
        <v>53</v>
      </c>
      <c r="B60" s="42">
        <v>673</v>
      </c>
      <c r="C60" s="42">
        <v>47</v>
      </c>
      <c r="D60" s="2">
        <v>4003</v>
      </c>
      <c r="E60" s="3">
        <f t="shared" si="0"/>
        <v>4723</v>
      </c>
      <c r="F60" s="42">
        <v>243</v>
      </c>
      <c r="G60" s="2">
        <v>621</v>
      </c>
      <c r="H60" s="4">
        <f t="shared" si="1"/>
        <v>864</v>
      </c>
      <c r="I60" s="4">
        <f t="shared" si="4"/>
        <v>963</v>
      </c>
      <c r="J60" s="4">
        <f t="shared" si="2"/>
        <v>4624</v>
      </c>
      <c r="K60" s="3">
        <f t="shared" si="3"/>
        <v>5587</v>
      </c>
      <c r="L60" s="42">
        <v>490</v>
      </c>
    </row>
    <row r="61" spans="1:12" s="5" customFormat="1" ht="12.75">
      <c r="A61" s="1" t="s">
        <v>54</v>
      </c>
      <c r="B61" s="42">
        <v>33507</v>
      </c>
      <c r="C61" s="42">
        <v>12</v>
      </c>
      <c r="D61" s="2">
        <v>124366</v>
      </c>
      <c r="E61" s="3">
        <f t="shared" si="0"/>
        <v>157885</v>
      </c>
      <c r="F61" s="42">
        <v>282</v>
      </c>
      <c r="G61" s="2">
        <v>1724</v>
      </c>
      <c r="H61" s="4">
        <f t="shared" si="1"/>
        <v>2006</v>
      </c>
      <c r="I61" s="4">
        <f t="shared" si="4"/>
        <v>33801</v>
      </c>
      <c r="J61" s="4">
        <f t="shared" si="2"/>
        <v>126090</v>
      </c>
      <c r="K61" s="3">
        <f t="shared" si="3"/>
        <v>159891</v>
      </c>
      <c r="L61" s="42">
        <v>1316</v>
      </c>
    </row>
    <row r="62" spans="1:12" s="5" customFormat="1" ht="12.75">
      <c r="A62" s="1" t="s">
        <v>55</v>
      </c>
      <c r="B62" s="42">
        <v>209</v>
      </c>
      <c r="C62" s="42">
        <v>91</v>
      </c>
      <c r="D62" s="2">
        <v>946</v>
      </c>
      <c r="E62" s="3">
        <f t="shared" si="0"/>
        <v>1246</v>
      </c>
      <c r="F62" s="42">
        <v>1592</v>
      </c>
      <c r="G62" s="2">
        <v>3883</v>
      </c>
      <c r="H62" s="4">
        <f t="shared" si="1"/>
        <v>5475</v>
      </c>
      <c r="I62" s="4">
        <f t="shared" si="4"/>
        <v>1892</v>
      </c>
      <c r="J62" s="4">
        <f t="shared" si="2"/>
        <v>4829</v>
      </c>
      <c r="K62" s="3">
        <f t="shared" si="3"/>
        <v>6721</v>
      </c>
      <c r="L62" s="42">
        <v>40</v>
      </c>
    </row>
    <row r="63" spans="1:12" s="5" customFormat="1" ht="12.75">
      <c r="A63" s="1" t="s">
        <v>56</v>
      </c>
      <c r="B63" s="42">
        <v>5569</v>
      </c>
      <c r="C63" s="42">
        <v>97</v>
      </c>
      <c r="D63" s="2">
        <v>19528</v>
      </c>
      <c r="E63" s="3">
        <f t="shared" si="0"/>
        <v>25194</v>
      </c>
      <c r="F63" s="42">
        <v>1742</v>
      </c>
      <c r="G63" s="2">
        <v>6347</v>
      </c>
      <c r="H63" s="4">
        <f t="shared" si="1"/>
        <v>8089</v>
      </c>
      <c r="I63" s="4">
        <f t="shared" si="4"/>
        <v>7408</v>
      </c>
      <c r="J63" s="4">
        <f t="shared" si="2"/>
        <v>25875</v>
      </c>
      <c r="K63" s="3">
        <f t="shared" si="3"/>
        <v>33283</v>
      </c>
      <c r="L63" s="42">
        <v>3271</v>
      </c>
    </row>
    <row r="64" spans="1:12" s="5" customFormat="1" ht="12.75">
      <c r="A64" s="1" t="s">
        <v>57</v>
      </c>
      <c r="B64" s="42">
        <v>1214</v>
      </c>
      <c r="C64" s="42">
        <v>846</v>
      </c>
      <c r="D64" s="2">
        <v>8500</v>
      </c>
      <c r="E64" s="3">
        <f>SUM(B64:D64)</f>
        <v>10560</v>
      </c>
      <c r="F64" s="42">
        <v>169</v>
      </c>
      <c r="G64" s="2">
        <v>2480</v>
      </c>
      <c r="H64" s="4">
        <f t="shared" si="1"/>
        <v>2649</v>
      </c>
      <c r="I64" s="4">
        <f t="shared" si="4"/>
        <v>2229</v>
      </c>
      <c r="J64" s="4">
        <f t="shared" si="2"/>
        <v>10980</v>
      </c>
      <c r="K64" s="3">
        <f t="shared" si="3"/>
        <v>13209</v>
      </c>
      <c r="L64" s="42">
        <v>707</v>
      </c>
    </row>
    <row r="65" spans="1:12" s="5" customFormat="1" ht="12.75">
      <c r="A65" s="1" t="s">
        <v>58</v>
      </c>
      <c r="B65" s="42">
        <v>9461</v>
      </c>
      <c r="C65" s="42">
        <v>589</v>
      </c>
      <c r="D65" s="2">
        <v>41168</v>
      </c>
      <c r="E65" s="3">
        <f t="shared" si="0"/>
        <v>51218</v>
      </c>
      <c r="F65" s="42">
        <v>1778</v>
      </c>
      <c r="G65" s="2">
        <v>5280</v>
      </c>
      <c r="H65" s="4">
        <f t="shared" si="1"/>
        <v>7058</v>
      </c>
      <c r="I65" s="4">
        <f t="shared" si="4"/>
        <v>11828</v>
      </c>
      <c r="J65" s="4">
        <f t="shared" si="2"/>
        <v>46448</v>
      </c>
      <c r="K65" s="3">
        <f t="shared" si="3"/>
        <v>58276</v>
      </c>
      <c r="L65" s="42">
        <v>50002</v>
      </c>
    </row>
    <row r="66" spans="1:12" s="5" customFormat="1" ht="12.75">
      <c r="A66" s="1" t="s">
        <v>59</v>
      </c>
      <c r="B66" s="42">
        <v>3150</v>
      </c>
      <c r="C66" s="42">
        <v>872</v>
      </c>
      <c r="D66" s="2">
        <v>12605</v>
      </c>
      <c r="E66" s="3">
        <f t="shared" si="0"/>
        <v>16627</v>
      </c>
      <c r="F66" s="42">
        <v>2605</v>
      </c>
      <c r="G66" s="2">
        <v>10378</v>
      </c>
      <c r="H66" s="4">
        <f t="shared" si="1"/>
        <v>12983</v>
      </c>
      <c r="I66" s="4">
        <f t="shared" si="4"/>
        <v>6627</v>
      </c>
      <c r="J66" s="4">
        <f t="shared" si="2"/>
        <v>22983</v>
      </c>
      <c r="K66" s="3">
        <f t="shared" si="3"/>
        <v>29610</v>
      </c>
      <c r="L66" s="42">
        <v>8180</v>
      </c>
    </row>
    <row r="67" spans="1:12" s="5" customFormat="1" ht="12.75">
      <c r="A67" s="1" t="s">
        <v>60</v>
      </c>
      <c r="B67" s="42">
        <v>2</v>
      </c>
      <c r="C67" s="42">
        <v>99</v>
      </c>
      <c r="D67" s="2">
        <v>654</v>
      </c>
      <c r="E67" s="3">
        <f t="shared" si="0"/>
        <v>755</v>
      </c>
      <c r="F67" s="42">
        <v>269</v>
      </c>
      <c r="G67" s="2">
        <v>1591</v>
      </c>
      <c r="H67" s="4">
        <f t="shared" si="1"/>
        <v>1860</v>
      </c>
      <c r="I67" s="4">
        <f t="shared" si="4"/>
        <v>370</v>
      </c>
      <c r="J67" s="4">
        <f t="shared" si="2"/>
        <v>2245</v>
      </c>
      <c r="K67" s="3">
        <f t="shared" si="3"/>
        <v>2615</v>
      </c>
      <c r="L67" s="42">
        <v>1142</v>
      </c>
    </row>
    <row r="68" spans="1:12" s="5" customFormat="1" ht="12.75">
      <c r="A68" s="1" t="s">
        <v>61</v>
      </c>
      <c r="B68" s="42">
        <v>75958</v>
      </c>
      <c r="C68" s="42">
        <v>5754</v>
      </c>
      <c r="D68" s="2">
        <v>153443</v>
      </c>
      <c r="E68" s="3">
        <f t="shared" si="0"/>
        <v>235155</v>
      </c>
      <c r="F68" s="42">
        <v>12496</v>
      </c>
      <c r="G68" s="2">
        <v>218626</v>
      </c>
      <c r="H68" s="4">
        <f t="shared" si="1"/>
        <v>231122</v>
      </c>
      <c r="I68" s="4">
        <f t="shared" si="4"/>
        <v>94208</v>
      </c>
      <c r="J68" s="4">
        <f t="shared" si="2"/>
        <v>372069</v>
      </c>
      <c r="K68" s="3">
        <f t="shared" si="3"/>
        <v>466277</v>
      </c>
      <c r="L68" s="42">
        <v>137438</v>
      </c>
    </row>
    <row r="69" spans="1:12" s="5" customFormat="1" ht="12.75">
      <c r="A69" s="1" t="s">
        <v>62</v>
      </c>
      <c r="B69" s="42">
        <v>541</v>
      </c>
      <c r="C69" s="42">
        <v>31</v>
      </c>
      <c r="D69" s="2">
        <v>2357</v>
      </c>
      <c r="E69" s="3">
        <f t="shared" si="0"/>
        <v>2929</v>
      </c>
      <c r="F69" s="42">
        <v>1549</v>
      </c>
      <c r="G69" s="2">
        <v>6278</v>
      </c>
      <c r="H69" s="4">
        <f t="shared" si="1"/>
        <v>7827</v>
      </c>
      <c r="I69" s="4">
        <f t="shared" si="4"/>
        <v>2121</v>
      </c>
      <c r="J69" s="4">
        <f t="shared" si="2"/>
        <v>8635</v>
      </c>
      <c r="K69" s="3">
        <f t="shared" si="3"/>
        <v>10756</v>
      </c>
      <c r="L69" s="42">
        <v>2667</v>
      </c>
    </row>
    <row r="70" spans="1:12" s="5" customFormat="1" ht="12.75">
      <c r="A70" s="1" t="s">
        <v>63</v>
      </c>
      <c r="B70" s="42">
        <v>4244</v>
      </c>
      <c r="C70" s="42">
        <v>2276</v>
      </c>
      <c r="D70" s="2">
        <v>35717</v>
      </c>
      <c r="E70" s="3">
        <f t="shared" si="0"/>
        <v>42237</v>
      </c>
      <c r="F70" s="42">
        <v>827</v>
      </c>
      <c r="G70" s="2">
        <v>3983</v>
      </c>
      <c r="H70" s="4">
        <f t="shared" si="1"/>
        <v>4810</v>
      </c>
      <c r="I70" s="4">
        <f t="shared" si="4"/>
        <v>7347</v>
      </c>
      <c r="J70" s="4">
        <f t="shared" si="2"/>
        <v>39700</v>
      </c>
      <c r="K70" s="3">
        <f t="shared" si="3"/>
        <v>47047</v>
      </c>
      <c r="L70" s="42">
        <v>6855</v>
      </c>
    </row>
    <row r="71" spans="1:12" s="5" customFormat="1" ht="12.75">
      <c r="A71" s="1" t="s">
        <v>64</v>
      </c>
      <c r="B71" s="42">
        <v>8782</v>
      </c>
      <c r="C71" s="42">
        <v>865</v>
      </c>
      <c r="D71" s="2">
        <v>42922</v>
      </c>
      <c r="E71" s="3">
        <f t="shared" si="0"/>
        <v>52569</v>
      </c>
      <c r="F71" s="42">
        <v>906</v>
      </c>
      <c r="G71" s="2">
        <v>5761</v>
      </c>
      <c r="H71" s="4">
        <f t="shared" si="1"/>
        <v>6667</v>
      </c>
      <c r="I71" s="4">
        <f t="shared" si="4"/>
        <v>10553</v>
      </c>
      <c r="J71" s="4">
        <f t="shared" si="2"/>
        <v>48683</v>
      </c>
      <c r="K71" s="3">
        <f t="shared" si="3"/>
        <v>59236</v>
      </c>
      <c r="L71" s="42">
        <v>941</v>
      </c>
    </row>
    <row r="72" spans="1:12" s="5" customFormat="1" ht="12.75">
      <c r="A72" s="1" t="s">
        <v>65</v>
      </c>
      <c r="B72" s="42">
        <v>0</v>
      </c>
      <c r="C72" s="42">
        <v>6</v>
      </c>
      <c r="D72" s="2">
        <v>253</v>
      </c>
      <c r="E72" s="3">
        <f t="shared" si="0"/>
        <v>259</v>
      </c>
      <c r="F72" s="42">
        <v>93</v>
      </c>
      <c r="G72" s="2">
        <v>328</v>
      </c>
      <c r="H72" s="4">
        <f t="shared" si="1"/>
        <v>421</v>
      </c>
      <c r="I72" s="4">
        <f t="shared" si="4"/>
        <v>99</v>
      </c>
      <c r="J72" s="4">
        <f t="shared" si="2"/>
        <v>581</v>
      </c>
      <c r="K72" s="3">
        <f t="shared" si="3"/>
        <v>680</v>
      </c>
      <c r="L72" s="42">
        <v>0</v>
      </c>
    </row>
    <row r="73" spans="1:12" s="5" customFormat="1" ht="12.75">
      <c r="A73" s="1" t="s">
        <v>66</v>
      </c>
      <c r="B73" s="42">
        <v>50847</v>
      </c>
      <c r="C73" s="42">
        <v>8405</v>
      </c>
      <c r="D73" s="2">
        <v>204261</v>
      </c>
      <c r="E73" s="3">
        <f t="shared" si="0"/>
        <v>263513</v>
      </c>
      <c r="F73" s="42">
        <v>5591</v>
      </c>
      <c r="G73" s="2">
        <v>30740</v>
      </c>
      <c r="H73" s="4">
        <f t="shared" si="1"/>
        <v>36331</v>
      </c>
      <c r="I73" s="4">
        <f t="shared" si="4"/>
        <v>64843</v>
      </c>
      <c r="J73" s="4">
        <f t="shared" si="2"/>
        <v>235001</v>
      </c>
      <c r="K73" s="3">
        <f t="shared" si="3"/>
        <v>299844</v>
      </c>
      <c r="L73" s="42">
        <v>22320</v>
      </c>
    </row>
    <row r="74" spans="1:12" s="5" customFormat="1" ht="12.75">
      <c r="A74" s="1" t="s">
        <v>67</v>
      </c>
      <c r="B74" s="42">
        <v>0</v>
      </c>
      <c r="C74" s="42">
        <v>0</v>
      </c>
      <c r="D74" s="2">
        <v>0</v>
      </c>
      <c r="E74" s="3">
        <f t="shared" si="0"/>
        <v>0</v>
      </c>
      <c r="F74" s="42">
        <v>0</v>
      </c>
      <c r="G74" s="2">
        <v>0</v>
      </c>
      <c r="H74" s="4">
        <f t="shared" si="1"/>
        <v>0</v>
      </c>
      <c r="I74" s="4">
        <f t="shared" si="4"/>
        <v>0</v>
      </c>
      <c r="J74" s="4">
        <f t="shared" si="2"/>
        <v>0</v>
      </c>
      <c r="K74" s="3">
        <f t="shared" si="3"/>
        <v>0</v>
      </c>
      <c r="L74" s="42">
        <v>0</v>
      </c>
    </row>
    <row r="75" spans="1:12" s="5" customFormat="1" ht="12.75">
      <c r="A75" s="1" t="s">
        <v>68</v>
      </c>
      <c r="B75" s="42">
        <v>148485</v>
      </c>
      <c r="C75" s="42">
        <v>0</v>
      </c>
      <c r="D75" s="2">
        <v>450471</v>
      </c>
      <c r="E75" s="3">
        <f t="shared" si="0"/>
        <v>598956</v>
      </c>
      <c r="F75" s="42">
        <v>1</v>
      </c>
      <c r="G75" s="2">
        <v>361</v>
      </c>
      <c r="H75" s="4">
        <f t="shared" si="1"/>
        <v>362</v>
      </c>
      <c r="I75" s="4">
        <f t="shared" si="4"/>
        <v>148486</v>
      </c>
      <c r="J75" s="4">
        <f t="shared" si="2"/>
        <v>450832</v>
      </c>
      <c r="K75" s="3">
        <f t="shared" si="3"/>
        <v>599318</v>
      </c>
      <c r="L75" s="42">
        <v>114390</v>
      </c>
    </row>
    <row r="76" spans="1:12" s="5" customFormat="1" ht="12.75">
      <c r="A76" s="1" t="s">
        <v>69</v>
      </c>
      <c r="B76" s="42">
        <v>232</v>
      </c>
      <c r="C76" s="42">
        <v>108</v>
      </c>
      <c r="D76" s="2">
        <v>984</v>
      </c>
      <c r="E76" s="3">
        <f t="shared" si="0"/>
        <v>1324</v>
      </c>
      <c r="F76" s="42">
        <v>7</v>
      </c>
      <c r="G76" s="2">
        <v>22</v>
      </c>
      <c r="H76" s="4">
        <f t="shared" si="1"/>
        <v>29</v>
      </c>
      <c r="I76" s="4">
        <f t="shared" si="4"/>
        <v>347</v>
      </c>
      <c r="J76" s="4">
        <f t="shared" si="2"/>
        <v>1006</v>
      </c>
      <c r="K76" s="3">
        <f t="shared" si="3"/>
        <v>1353</v>
      </c>
      <c r="L76" s="42">
        <v>16</v>
      </c>
    </row>
    <row r="77" spans="1:12" s="5" customFormat="1" ht="12.75">
      <c r="A77" s="1" t="s">
        <v>70</v>
      </c>
      <c r="B77" s="42">
        <v>85</v>
      </c>
      <c r="C77" s="42">
        <v>0</v>
      </c>
      <c r="D77" s="2">
        <v>418</v>
      </c>
      <c r="E77" s="3">
        <f t="shared" si="0"/>
        <v>503</v>
      </c>
      <c r="F77" s="42">
        <v>0</v>
      </c>
      <c r="G77" s="2">
        <v>77</v>
      </c>
      <c r="H77" s="4">
        <f t="shared" si="1"/>
        <v>77</v>
      </c>
      <c r="I77" s="4">
        <f t="shared" si="4"/>
        <v>85</v>
      </c>
      <c r="J77" s="4">
        <f t="shared" si="2"/>
        <v>495</v>
      </c>
      <c r="K77" s="3">
        <f t="shared" si="3"/>
        <v>580</v>
      </c>
      <c r="L77" s="42">
        <v>192</v>
      </c>
    </row>
    <row r="78" spans="1:12" s="5" customFormat="1" ht="12.75">
      <c r="A78" s="1" t="s">
        <v>71</v>
      </c>
      <c r="B78" s="42">
        <v>364</v>
      </c>
      <c r="C78" s="42">
        <v>0</v>
      </c>
      <c r="D78" s="2">
        <v>1247</v>
      </c>
      <c r="E78" s="3">
        <f t="shared" si="0"/>
        <v>1611</v>
      </c>
      <c r="F78" s="42">
        <v>563</v>
      </c>
      <c r="G78" s="2">
        <v>2503</v>
      </c>
      <c r="H78" s="4">
        <f t="shared" si="1"/>
        <v>3066</v>
      </c>
      <c r="I78" s="4">
        <f t="shared" si="4"/>
        <v>927</v>
      </c>
      <c r="J78" s="4">
        <f t="shared" si="2"/>
        <v>3750</v>
      </c>
      <c r="K78" s="3">
        <f t="shared" si="3"/>
        <v>4677</v>
      </c>
      <c r="L78" s="42">
        <v>10</v>
      </c>
    </row>
    <row r="79" spans="1:12" s="5" customFormat="1" ht="12.75">
      <c r="A79" s="1" t="s">
        <v>72</v>
      </c>
      <c r="B79" s="42">
        <v>0</v>
      </c>
      <c r="C79" s="42">
        <v>33</v>
      </c>
      <c r="D79" s="2">
        <v>515</v>
      </c>
      <c r="E79" s="3">
        <f t="shared" si="0"/>
        <v>548</v>
      </c>
      <c r="F79" s="42">
        <v>94</v>
      </c>
      <c r="G79" s="2">
        <v>277</v>
      </c>
      <c r="H79" s="4">
        <f t="shared" si="1"/>
        <v>371</v>
      </c>
      <c r="I79" s="4">
        <f t="shared" si="4"/>
        <v>127</v>
      </c>
      <c r="J79" s="4">
        <f t="shared" si="2"/>
        <v>792</v>
      </c>
      <c r="K79" s="3">
        <f t="shared" si="3"/>
        <v>919</v>
      </c>
      <c r="L79" s="42">
        <v>0</v>
      </c>
    </row>
    <row r="80" spans="1:12" s="5" customFormat="1" ht="12.75">
      <c r="A80" s="1" t="s">
        <v>73</v>
      </c>
      <c r="B80" s="42">
        <v>0</v>
      </c>
      <c r="C80" s="42">
        <v>0</v>
      </c>
      <c r="D80" s="2">
        <v>0</v>
      </c>
      <c r="E80" s="3">
        <f t="shared" si="0"/>
        <v>0</v>
      </c>
      <c r="F80" s="42">
        <v>31</v>
      </c>
      <c r="G80" s="2">
        <v>155</v>
      </c>
      <c r="H80" s="4">
        <f t="shared" si="1"/>
        <v>186</v>
      </c>
      <c r="I80" s="4">
        <f t="shared" si="4"/>
        <v>31</v>
      </c>
      <c r="J80" s="4">
        <f t="shared" si="2"/>
        <v>155</v>
      </c>
      <c r="K80" s="3">
        <f t="shared" si="3"/>
        <v>186</v>
      </c>
      <c r="L80" s="42">
        <v>25</v>
      </c>
    </row>
    <row r="81" spans="1:12" s="5" customFormat="1" ht="12.75">
      <c r="A81" s="1" t="s">
        <v>74</v>
      </c>
      <c r="B81" s="42">
        <v>197</v>
      </c>
      <c r="C81" s="42">
        <v>2410</v>
      </c>
      <c r="D81" s="2">
        <v>11769</v>
      </c>
      <c r="E81" s="3">
        <f t="shared" si="0"/>
        <v>14376</v>
      </c>
      <c r="F81" s="42">
        <v>1462</v>
      </c>
      <c r="G81" s="2">
        <v>5721</v>
      </c>
      <c r="H81" s="4">
        <f t="shared" si="1"/>
        <v>7183</v>
      </c>
      <c r="I81" s="4">
        <f t="shared" si="4"/>
        <v>4069</v>
      </c>
      <c r="J81" s="4">
        <f t="shared" si="2"/>
        <v>17490</v>
      </c>
      <c r="K81" s="3">
        <f t="shared" si="3"/>
        <v>21559</v>
      </c>
      <c r="L81" s="42">
        <v>1083</v>
      </c>
    </row>
    <row r="82" spans="1:12" s="5" customFormat="1" ht="12.75">
      <c r="A82" s="1" t="s">
        <v>75</v>
      </c>
      <c r="B82" s="42">
        <v>4151</v>
      </c>
      <c r="C82" s="42">
        <v>95</v>
      </c>
      <c r="D82" s="2">
        <v>17243</v>
      </c>
      <c r="E82" s="3">
        <f t="shared" si="0"/>
        <v>21489</v>
      </c>
      <c r="F82" s="42">
        <v>454</v>
      </c>
      <c r="G82" s="2">
        <v>3334</v>
      </c>
      <c r="H82" s="4">
        <f t="shared" si="1"/>
        <v>3788</v>
      </c>
      <c r="I82" s="4">
        <f t="shared" si="4"/>
        <v>4700</v>
      </c>
      <c r="J82" s="4">
        <f t="shared" si="2"/>
        <v>20577</v>
      </c>
      <c r="K82" s="3">
        <f t="shared" si="3"/>
        <v>25277</v>
      </c>
      <c r="L82" s="42">
        <v>439</v>
      </c>
    </row>
    <row r="83" spans="1:12" s="5" customFormat="1" ht="12.75">
      <c r="A83" s="1" t="s">
        <v>76</v>
      </c>
      <c r="B83" s="42">
        <v>1024</v>
      </c>
      <c r="C83" s="42">
        <v>227</v>
      </c>
      <c r="D83" s="2">
        <v>13056</v>
      </c>
      <c r="E83" s="3">
        <f t="shared" si="0"/>
        <v>14307</v>
      </c>
      <c r="F83" s="42">
        <v>2028</v>
      </c>
      <c r="G83" s="2">
        <v>4880</v>
      </c>
      <c r="H83" s="4">
        <f t="shared" si="1"/>
        <v>6908</v>
      </c>
      <c r="I83" s="4">
        <f t="shared" si="4"/>
        <v>3279</v>
      </c>
      <c r="J83" s="4">
        <f t="shared" si="2"/>
        <v>17936</v>
      </c>
      <c r="K83" s="3">
        <f t="shared" si="3"/>
        <v>21215</v>
      </c>
      <c r="L83" s="42">
        <v>2067</v>
      </c>
    </row>
    <row r="84" spans="1:12" s="5" customFormat="1" ht="12.75">
      <c r="A84" s="1" t="s">
        <v>77</v>
      </c>
      <c r="B84" s="42">
        <v>2</v>
      </c>
      <c r="C84" s="42">
        <v>0</v>
      </c>
      <c r="D84" s="2">
        <v>30</v>
      </c>
      <c r="E84" s="3">
        <f t="shared" si="0"/>
        <v>32</v>
      </c>
      <c r="F84" s="42">
        <v>399</v>
      </c>
      <c r="G84" s="2">
        <v>1678</v>
      </c>
      <c r="H84" s="4">
        <f t="shared" si="1"/>
        <v>2077</v>
      </c>
      <c r="I84" s="4">
        <f t="shared" si="4"/>
        <v>401</v>
      </c>
      <c r="J84" s="4">
        <f t="shared" si="2"/>
        <v>1708</v>
      </c>
      <c r="K84" s="3">
        <f t="shared" si="3"/>
        <v>2109</v>
      </c>
      <c r="L84" s="42">
        <v>337</v>
      </c>
    </row>
    <row r="85" spans="1:12" s="5" customFormat="1" ht="12.75">
      <c r="A85" s="1" t="s">
        <v>78</v>
      </c>
      <c r="B85" s="42">
        <v>4</v>
      </c>
      <c r="C85" s="42">
        <v>0</v>
      </c>
      <c r="D85" s="2">
        <v>23</v>
      </c>
      <c r="E85" s="3">
        <f t="shared" si="0"/>
        <v>27</v>
      </c>
      <c r="F85" s="42">
        <v>11</v>
      </c>
      <c r="G85" s="2">
        <v>35</v>
      </c>
      <c r="H85" s="4">
        <f t="shared" si="1"/>
        <v>46</v>
      </c>
      <c r="I85" s="4">
        <f t="shared" si="4"/>
        <v>15</v>
      </c>
      <c r="J85" s="4">
        <f t="shared" si="2"/>
        <v>58</v>
      </c>
      <c r="K85" s="3">
        <f t="shared" si="3"/>
        <v>73</v>
      </c>
      <c r="L85" s="42">
        <v>42</v>
      </c>
    </row>
    <row r="86" spans="1:12" s="5" customFormat="1" ht="12.75">
      <c r="A86" s="1" t="s">
        <v>79</v>
      </c>
      <c r="B86" s="42">
        <v>2467</v>
      </c>
      <c r="C86" s="42">
        <v>4607</v>
      </c>
      <c r="D86" s="2">
        <v>31016</v>
      </c>
      <c r="E86" s="3">
        <f>SUM(B86:D86)</f>
        <v>38090</v>
      </c>
      <c r="F86" s="42">
        <v>33682</v>
      </c>
      <c r="G86" s="2">
        <v>143021</v>
      </c>
      <c r="H86" s="4">
        <f t="shared" si="1"/>
        <v>176703</v>
      </c>
      <c r="I86" s="4">
        <f t="shared" si="4"/>
        <v>40756</v>
      </c>
      <c r="J86" s="4">
        <f>SUM(D86+G86)</f>
        <v>174037</v>
      </c>
      <c r="K86" s="3">
        <f t="shared" si="3"/>
        <v>214793</v>
      </c>
      <c r="L86" s="42">
        <v>62354</v>
      </c>
    </row>
    <row r="87" spans="1:12" s="5" customFormat="1" ht="12.75">
      <c r="A87" s="1" t="s">
        <v>80</v>
      </c>
      <c r="B87" s="42">
        <v>367</v>
      </c>
      <c r="C87" s="42">
        <v>470</v>
      </c>
      <c r="D87" s="2">
        <v>3285</v>
      </c>
      <c r="E87" s="3">
        <f t="shared" si="0"/>
        <v>4122</v>
      </c>
      <c r="F87" s="42">
        <v>315</v>
      </c>
      <c r="G87" s="2">
        <v>1442</v>
      </c>
      <c r="H87" s="4">
        <f t="shared" si="1"/>
        <v>1757</v>
      </c>
      <c r="I87" s="4">
        <f t="shared" si="4"/>
        <v>1152</v>
      </c>
      <c r="J87" s="4">
        <f t="shared" si="2"/>
        <v>4727</v>
      </c>
      <c r="K87" s="3">
        <f t="shared" si="3"/>
        <v>5879</v>
      </c>
      <c r="L87" s="42">
        <v>1150</v>
      </c>
    </row>
    <row r="88" spans="1:12" s="5" customFormat="1" ht="12.75">
      <c r="A88" s="1" t="s">
        <v>81</v>
      </c>
      <c r="B88" s="42">
        <v>5874</v>
      </c>
      <c r="C88" s="42">
        <v>134</v>
      </c>
      <c r="D88" s="2">
        <v>29615</v>
      </c>
      <c r="E88" s="3">
        <f t="shared" si="0"/>
        <v>35623</v>
      </c>
      <c r="F88" s="42">
        <v>1556</v>
      </c>
      <c r="G88" s="2">
        <v>7251</v>
      </c>
      <c r="H88" s="4">
        <f t="shared" si="1"/>
        <v>8807</v>
      </c>
      <c r="I88" s="4">
        <f t="shared" si="4"/>
        <v>7564</v>
      </c>
      <c r="J88" s="4">
        <f t="shared" si="2"/>
        <v>36866</v>
      </c>
      <c r="K88" s="3">
        <f t="shared" si="3"/>
        <v>44430</v>
      </c>
      <c r="L88" s="42">
        <v>9372</v>
      </c>
    </row>
    <row r="89" spans="1:12" s="5" customFormat="1" ht="12.75">
      <c r="A89" s="1" t="s">
        <v>82</v>
      </c>
      <c r="B89" s="42">
        <v>104</v>
      </c>
      <c r="C89" s="42">
        <v>5</v>
      </c>
      <c r="D89" s="2">
        <v>525</v>
      </c>
      <c r="E89" s="3">
        <f aca="true" t="shared" si="5" ref="E89:E119">SUM(B89:D89)</f>
        <v>634</v>
      </c>
      <c r="F89" s="42">
        <v>0</v>
      </c>
      <c r="G89" s="2">
        <v>5</v>
      </c>
      <c r="H89" s="4">
        <f aca="true" t="shared" si="6" ref="H89:H119">SUM(F89:G89)</f>
        <v>5</v>
      </c>
      <c r="I89" s="4">
        <f aca="true" t="shared" si="7" ref="I89:I119">SUM(B89+C89+F89)</f>
        <v>109</v>
      </c>
      <c r="J89" s="4">
        <f aca="true" t="shared" si="8" ref="J89:J119">SUM(D89+G89)</f>
        <v>530</v>
      </c>
      <c r="K89" s="3">
        <f aca="true" t="shared" si="9" ref="K89:K119">SUM(E89+H89)</f>
        <v>639</v>
      </c>
      <c r="L89" s="42">
        <v>12</v>
      </c>
    </row>
    <row r="90" spans="1:12" s="5" customFormat="1" ht="12.75">
      <c r="A90" s="1" t="s">
        <v>83</v>
      </c>
      <c r="B90" s="42">
        <v>13392</v>
      </c>
      <c r="C90" s="42">
        <v>6502</v>
      </c>
      <c r="D90" s="2">
        <v>89760</v>
      </c>
      <c r="E90" s="3">
        <f t="shared" si="5"/>
        <v>109654</v>
      </c>
      <c r="F90" s="42">
        <v>1775</v>
      </c>
      <c r="G90" s="2">
        <v>10428</v>
      </c>
      <c r="H90" s="4">
        <f t="shared" si="6"/>
        <v>12203</v>
      </c>
      <c r="I90" s="4">
        <f t="shared" si="7"/>
        <v>21669</v>
      </c>
      <c r="J90" s="4">
        <f t="shared" si="8"/>
        <v>100188</v>
      </c>
      <c r="K90" s="3">
        <f t="shared" si="9"/>
        <v>121857</v>
      </c>
      <c r="L90" s="42">
        <v>15394</v>
      </c>
    </row>
    <row r="91" spans="1:12" s="5" customFormat="1" ht="12.75">
      <c r="A91" s="1" t="s">
        <v>84</v>
      </c>
      <c r="B91" s="42">
        <v>33034</v>
      </c>
      <c r="C91" s="42">
        <v>7</v>
      </c>
      <c r="D91" s="2">
        <v>108718</v>
      </c>
      <c r="E91" s="3">
        <f t="shared" si="5"/>
        <v>141759</v>
      </c>
      <c r="F91" s="42">
        <v>5905</v>
      </c>
      <c r="G91" s="2">
        <v>21582</v>
      </c>
      <c r="H91" s="4">
        <f t="shared" si="6"/>
        <v>27487</v>
      </c>
      <c r="I91" s="4">
        <f t="shared" si="7"/>
        <v>38946</v>
      </c>
      <c r="J91" s="4">
        <f t="shared" si="8"/>
        <v>130300</v>
      </c>
      <c r="K91" s="3">
        <f t="shared" si="9"/>
        <v>169246</v>
      </c>
      <c r="L91" s="42">
        <v>203456</v>
      </c>
    </row>
    <row r="92" spans="1:12" s="5" customFormat="1" ht="12.75">
      <c r="A92" s="1" t="s">
        <v>85</v>
      </c>
      <c r="B92" s="42">
        <v>60625</v>
      </c>
      <c r="C92" s="42">
        <v>40</v>
      </c>
      <c r="D92" s="2">
        <v>213677</v>
      </c>
      <c r="E92" s="3">
        <f t="shared" si="5"/>
        <v>274342</v>
      </c>
      <c r="F92" s="42">
        <v>105</v>
      </c>
      <c r="G92" s="2">
        <v>469</v>
      </c>
      <c r="H92" s="4">
        <f t="shared" si="6"/>
        <v>574</v>
      </c>
      <c r="I92" s="4">
        <f t="shared" si="7"/>
        <v>60770</v>
      </c>
      <c r="J92" s="4">
        <f t="shared" si="8"/>
        <v>214146</v>
      </c>
      <c r="K92" s="3">
        <f t="shared" si="9"/>
        <v>274916</v>
      </c>
      <c r="L92" s="42">
        <v>4501</v>
      </c>
    </row>
    <row r="93" spans="1:12" s="5" customFormat="1" ht="12.75">
      <c r="A93" s="1" t="s">
        <v>86</v>
      </c>
      <c r="B93" s="42">
        <v>56606</v>
      </c>
      <c r="C93" s="42">
        <v>4955</v>
      </c>
      <c r="D93" s="2">
        <v>310379</v>
      </c>
      <c r="E93" s="3">
        <f t="shared" si="5"/>
        <v>371940</v>
      </c>
      <c r="F93" s="42">
        <v>29213</v>
      </c>
      <c r="G93" s="2">
        <v>102379</v>
      </c>
      <c r="H93" s="4">
        <f t="shared" si="6"/>
        <v>131592</v>
      </c>
      <c r="I93" s="4">
        <f t="shared" si="7"/>
        <v>90774</v>
      </c>
      <c r="J93" s="4">
        <f t="shared" si="8"/>
        <v>412758</v>
      </c>
      <c r="K93" s="3">
        <f t="shared" si="9"/>
        <v>503532</v>
      </c>
      <c r="L93" s="42">
        <v>332770</v>
      </c>
    </row>
    <row r="94" spans="1:12" s="5" customFormat="1" ht="12.75" customHeight="1">
      <c r="A94" s="1" t="s">
        <v>87</v>
      </c>
      <c r="B94" s="42">
        <v>8</v>
      </c>
      <c r="C94" s="42">
        <v>119</v>
      </c>
      <c r="D94" s="2">
        <v>738</v>
      </c>
      <c r="E94" s="3">
        <f t="shared" si="5"/>
        <v>865</v>
      </c>
      <c r="F94" s="42">
        <v>133</v>
      </c>
      <c r="G94" s="2">
        <v>530</v>
      </c>
      <c r="H94" s="4">
        <f t="shared" si="6"/>
        <v>663</v>
      </c>
      <c r="I94" s="4">
        <f t="shared" si="7"/>
        <v>260</v>
      </c>
      <c r="J94" s="4">
        <f t="shared" si="8"/>
        <v>1268</v>
      </c>
      <c r="K94" s="3">
        <f t="shared" si="9"/>
        <v>1528</v>
      </c>
      <c r="L94" s="42">
        <v>0</v>
      </c>
    </row>
    <row r="95" spans="1:12" s="5" customFormat="1" ht="12.75">
      <c r="A95" s="1" t="s">
        <v>88</v>
      </c>
      <c r="B95" s="42">
        <v>35423</v>
      </c>
      <c r="C95" s="42">
        <v>284</v>
      </c>
      <c r="D95" s="2">
        <v>149192</v>
      </c>
      <c r="E95" s="3">
        <f t="shared" si="5"/>
        <v>184899</v>
      </c>
      <c r="F95" s="42">
        <v>8336</v>
      </c>
      <c r="G95" s="2">
        <v>46154</v>
      </c>
      <c r="H95" s="4">
        <f t="shared" si="6"/>
        <v>54490</v>
      </c>
      <c r="I95" s="4">
        <f t="shared" si="7"/>
        <v>44043</v>
      </c>
      <c r="J95" s="4">
        <f t="shared" si="8"/>
        <v>195346</v>
      </c>
      <c r="K95" s="3">
        <f t="shared" si="9"/>
        <v>239389</v>
      </c>
      <c r="L95" s="42">
        <v>359145</v>
      </c>
    </row>
    <row r="96" spans="1:12" s="5" customFormat="1" ht="12.75">
      <c r="A96" s="1" t="s">
        <v>89</v>
      </c>
      <c r="B96" s="42">
        <v>197</v>
      </c>
      <c r="C96" s="42">
        <v>5</v>
      </c>
      <c r="D96" s="2">
        <v>858</v>
      </c>
      <c r="E96" s="3">
        <f t="shared" si="5"/>
        <v>1060</v>
      </c>
      <c r="F96" s="42">
        <v>21</v>
      </c>
      <c r="G96" s="2">
        <v>78</v>
      </c>
      <c r="H96" s="4">
        <f t="shared" si="6"/>
        <v>99</v>
      </c>
      <c r="I96" s="4">
        <f t="shared" si="7"/>
        <v>223</v>
      </c>
      <c r="J96" s="4">
        <f t="shared" si="8"/>
        <v>936</v>
      </c>
      <c r="K96" s="3">
        <f t="shared" si="9"/>
        <v>1159</v>
      </c>
      <c r="L96" s="42">
        <v>11</v>
      </c>
    </row>
    <row r="97" spans="1:12" s="5" customFormat="1" ht="12.75">
      <c r="A97" s="1" t="s">
        <v>90</v>
      </c>
      <c r="B97" s="42">
        <v>15230</v>
      </c>
      <c r="C97" s="42">
        <v>200</v>
      </c>
      <c r="D97" s="2">
        <v>35938</v>
      </c>
      <c r="E97" s="3">
        <f t="shared" si="5"/>
        <v>51368</v>
      </c>
      <c r="F97" s="42">
        <v>363</v>
      </c>
      <c r="G97" s="2">
        <v>2859</v>
      </c>
      <c r="H97" s="4">
        <f t="shared" si="6"/>
        <v>3222</v>
      </c>
      <c r="I97" s="4">
        <f t="shared" si="7"/>
        <v>15793</v>
      </c>
      <c r="J97" s="4">
        <f t="shared" si="8"/>
        <v>38797</v>
      </c>
      <c r="K97" s="3">
        <f t="shared" si="9"/>
        <v>54590</v>
      </c>
      <c r="L97" s="42">
        <v>13</v>
      </c>
    </row>
    <row r="98" spans="1:12" s="5" customFormat="1" ht="12.75">
      <c r="A98" s="1" t="s">
        <v>91</v>
      </c>
      <c r="B98" s="42">
        <v>648</v>
      </c>
      <c r="C98" s="42">
        <v>892</v>
      </c>
      <c r="D98" s="2">
        <v>2369</v>
      </c>
      <c r="E98" s="3">
        <f t="shared" si="5"/>
        <v>3909</v>
      </c>
      <c r="F98" s="42">
        <v>303</v>
      </c>
      <c r="G98" s="2">
        <v>1552</v>
      </c>
      <c r="H98" s="4">
        <f t="shared" si="6"/>
        <v>1855</v>
      </c>
      <c r="I98" s="4">
        <f t="shared" si="7"/>
        <v>1843</v>
      </c>
      <c r="J98" s="4">
        <f t="shared" si="8"/>
        <v>3921</v>
      </c>
      <c r="K98" s="3">
        <f t="shared" si="9"/>
        <v>5764</v>
      </c>
      <c r="L98" s="42">
        <v>19</v>
      </c>
    </row>
    <row r="99" spans="1:12" s="5" customFormat="1" ht="12.75">
      <c r="A99" s="1" t="s">
        <v>92</v>
      </c>
      <c r="B99" s="42">
        <v>227</v>
      </c>
      <c r="C99" s="42">
        <v>52</v>
      </c>
      <c r="D99" s="2">
        <v>710</v>
      </c>
      <c r="E99" s="3">
        <f t="shared" si="5"/>
        <v>989</v>
      </c>
      <c r="F99" s="42">
        <v>173</v>
      </c>
      <c r="G99" s="2">
        <v>743</v>
      </c>
      <c r="H99" s="4">
        <f t="shared" si="6"/>
        <v>916</v>
      </c>
      <c r="I99" s="4">
        <f t="shared" si="7"/>
        <v>452</v>
      </c>
      <c r="J99" s="4">
        <f t="shared" si="8"/>
        <v>1453</v>
      </c>
      <c r="K99" s="3">
        <f t="shared" si="9"/>
        <v>1905</v>
      </c>
      <c r="L99" s="42">
        <v>798</v>
      </c>
    </row>
    <row r="100" spans="1:12" s="5" customFormat="1" ht="12.75">
      <c r="A100" s="1" t="s">
        <v>93</v>
      </c>
      <c r="B100" s="42">
        <v>3</v>
      </c>
      <c r="C100" s="42">
        <v>0</v>
      </c>
      <c r="D100" s="2">
        <v>501</v>
      </c>
      <c r="E100" s="3">
        <f t="shared" si="5"/>
        <v>504</v>
      </c>
      <c r="F100" s="42">
        <v>2212</v>
      </c>
      <c r="G100" s="2">
        <v>8699</v>
      </c>
      <c r="H100" s="4">
        <f t="shared" si="6"/>
        <v>10911</v>
      </c>
      <c r="I100" s="4">
        <f t="shared" si="7"/>
        <v>2215</v>
      </c>
      <c r="J100" s="4">
        <f t="shared" si="8"/>
        <v>9200</v>
      </c>
      <c r="K100" s="3">
        <f t="shared" si="9"/>
        <v>11415</v>
      </c>
      <c r="L100" s="42">
        <v>15345</v>
      </c>
    </row>
    <row r="101" spans="1:12" s="5" customFormat="1" ht="12.75">
      <c r="A101" s="1" t="s">
        <v>94</v>
      </c>
      <c r="B101" s="42">
        <v>262</v>
      </c>
      <c r="C101" s="42">
        <v>0</v>
      </c>
      <c r="D101" s="2">
        <v>1840</v>
      </c>
      <c r="E101" s="3">
        <f t="shared" si="5"/>
        <v>2102</v>
      </c>
      <c r="F101" s="42">
        <v>26955</v>
      </c>
      <c r="G101" s="2">
        <v>130118</v>
      </c>
      <c r="H101" s="4">
        <f t="shared" si="6"/>
        <v>157073</v>
      </c>
      <c r="I101" s="4">
        <f t="shared" si="7"/>
        <v>27217</v>
      </c>
      <c r="J101" s="4">
        <f t="shared" si="8"/>
        <v>131958</v>
      </c>
      <c r="K101" s="3">
        <f t="shared" si="9"/>
        <v>159175</v>
      </c>
      <c r="L101" s="42">
        <v>102016</v>
      </c>
    </row>
    <row r="102" spans="1:12" s="5" customFormat="1" ht="12.75">
      <c r="A102" s="1" t="s">
        <v>95</v>
      </c>
      <c r="B102" s="42">
        <v>18144</v>
      </c>
      <c r="C102" s="42">
        <v>0</v>
      </c>
      <c r="D102" s="2">
        <v>84931</v>
      </c>
      <c r="E102" s="3">
        <f t="shared" si="5"/>
        <v>103075</v>
      </c>
      <c r="F102" s="42">
        <v>161</v>
      </c>
      <c r="G102" s="2">
        <v>1209</v>
      </c>
      <c r="H102" s="4">
        <f t="shared" si="6"/>
        <v>1370</v>
      </c>
      <c r="I102" s="4">
        <f t="shared" si="7"/>
        <v>18305</v>
      </c>
      <c r="J102" s="4">
        <f t="shared" si="8"/>
        <v>86140</v>
      </c>
      <c r="K102" s="3">
        <f t="shared" si="9"/>
        <v>104445</v>
      </c>
      <c r="L102" s="42">
        <v>90</v>
      </c>
    </row>
    <row r="103" spans="1:12" s="5" customFormat="1" ht="12.75">
      <c r="A103" s="1" t="s">
        <v>96</v>
      </c>
      <c r="B103" s="42">
        <v>362</v>
      </c>
      <c r="C103" s="42">
        <v>112</v>
      </c>
      <c r="D103" s="2">
        <v>1688</v>
      </c>
      <c r="E103" s="3">
        <f t="shared" si="5"/>
        <v>2162</v>
      </c>
      <c r="F103" s="42">
        <v>69318</v>
      </c>
      <c r="G103" s="2">
        <v>302817</v>
      </c>
      <c r="H103" s="4">
        <f t="shared" si="6"/>
        <v>372135</v>
      </c>
      <c r="I103" s="4">
        <f t="shared" si="7"/>
        <v>69792</v>
      </c>
      <c r="J103" s="4">
        <f t="shared" si="8"/>
        <v>304505</v>
      </c>
      <c r="K103" s="3">
        <f t="shared" si="9"/>
        <v>374297</v>
      </c>
      <c r="L103" s="42">
        <v>105735</v>
      </c>
    </row>
    <row r="104" spans="1:12" s="5" customFormat="1" ht="12.75">
      <c r="A104" s="1" t="s">
        <v>97</v>
      </c>
      <c r="B104" s="42">
        <v>50</v>
      </c>
      <c r="C104" s="42">
        <v>4</v>
      </c>
      <c r="D104" s="2">
        <v>551</v>
      </c>
      <c r="E104" s="3">
        <f t="shared" si="5"/>
        <v>605</v>
      </c>
      <c r="F104" s="42">
        <v>125</v>
      </c>
      <c r="G104" s="2">
        <v>346</v>
      </c>
      <c r="H104" s="4">
        <f t="shared" si="6"/>
        <v>471</v>
      </c>
      <c r="I104" s="4">
        <f t="shared" si="7"/>
        <v>179</v>
      </c>
      <c r="J104" s="4">
        <f t="shared" si="8"/>
        <v>897</v>
      </c>
      <c r="K104" s="3">
        <f t="shared" si="9"/>
        <v>1076</v>
      </c>
      <c r="L104" s="42">
        <v>385</v>
      </c>
    </row>
    <row r="105" spans="1:12" s="5" customFormat="1" ht="12.75">
      <c r="A105" s="1" t="s">
        <v>98</v>
      </c>
      <c r="B105" s="42">
        <v>8236</v>
      </c>
      <c r="C105" s="42">
        <v>4931</v>
      </c>
      <c r="D105" s="2">
        <v>58229</v>
      </c>
      <c r="E105" s="3">
        <f t="shared" si="5"/>
        <v>71396</v>
      </c>
      <c r="F105" s="42">
        <v>2294</v>
      </c>
      <c r="G105" s="2">
        <v>9784</v>
      </c>
      <c r="H105" s="4">
        <f t="shared" si="6"/>
        <v>12078</v>
      </c>
      <c r="I105" s="4">
        <f t="shared" si="7"/>
        <v>15461</v>
      </c>
      <c r="J105" s="4">
        <f t="shared" si="8"/>
        <v>68013</v>
      </c>
      <c r="K105" s="3">
        <f t="shared" si="9"/>
        <v>83474</v>
      </c>
      <c r="L105" s="42">
        <v>5949</v>
      </c>
    </row>
    <row r="106" spans="1:12" s="5" customFormat="1" ht="12.75">
      <c r="A106" s="1" t="s">
        <v>99</v>
      </c>
      <c r="B106" s="42">
        <v>1251</v>
      </c>
      <c r="C106" s="42">
        <v>796</v>
      </c>
      <c r="D106" s="2">
        <v>9864</v>
      </c>
      <c r="E106" s="3">
        <f t="shared" si="5"/>
        <v>11911</v>
      </c>
      <c r="F106" s="42">
        <v>1282</v>
      </c>
      <c r="G106" s="2">
        <v>5625</v>
      </c>
      <c r="H106" s="4">
        <f t="shared" si="6"/>
        <v>6907</v>
      </c>
      <c r="I106" s="4">
        <f t="shared" si="7"/>
        <v>3329</v>
      </c>
      <c r="J106" s="4">
        <f t="shared" si="8"/>
        <v>15489</v>
      </c>
      <c r="K106" s="3">
        <f t="shared" si="9"/>
        <v>18818</v>
      </c>
      <c r="L106" s="42">
        <v>35132</v>
      </c>
    </row>
    <row r="107" spans="1:12" s="5" customFormat="1" ht="12.75">
      <c r="A107" s="1" t="s">
        <v>100</v>
      </c>
      <c r="B107" s="42">
        <v>26428</v>
      </c>
      <c r="C107" s="42">
        <v>17164</v>
      </c>
      <c r="D107" s="2">
        <v>268150</v>
      </c>
      <c r="E107" s="3">
        <f t="shared" si="5"/>
        <v>311742</v>
      </c>
      <c r="F107" s="42">
        <v>5183</v>
      </c>
      <c r="G107" s="2">
        <v>27346</v>
      </c>
      <c r="H107" s="4">
        <f t="shared" si="6"/>
        <v>32529</v>
      </c>
      <c r="I107" s="4">
        <f t="shared" si="7"/>
        <v>48775</v>
      </c>
      <c r="J107" s="4">
        <f t="shared" si="8"/>
        <v>295496</v>
      </c>
      <c r="K107" s="3">
        <f t="shared" si="9"/>
        <v>344271</v>
      </c>
      <c r="L107" s="42">
        <v>127590</v>
      </c>
    </row>
    <row r="108" spans="1:12" s="5" customFormat="1" ht="12.75">
      <c r="A108" s="1" t="s">
        <v>101</v>
      </c>
      <c r="B108" s="42">
        <v>117800</v>
      </c>
      <c r="C108" s="42">
        <v>9497</v>
      </c>
      <c r="D108" s="2">
        <v>345400</v>
      </c>
      <c r="E108" s="3">
        <f t="shared" si="5"/>
        <v>472697</v>
      </c>
      <c r="F108" s="42">
        <v>11116</v>
      </c>
      <c r="G108" s="2">
        <v>43629</v>
      </c>
      <c r="H108" s="4">
        <f t="shared" si="6"/>
        <v>54745</v>
      </c>
      <c r="I108" s="4">
        <f t="shared" si="7"/>
        <v>138413</v>
      </c>
      <c r="J108" s="4">
        <f t="shared" si="8"/>
        <v>389029</v>
      </c>
      <c r="K108" s="3">
        <f t="shared" si="9"/>
        <v>527442</v>
      </c>
      <c r="L108" s="42">
        <v>136853</v>
      </c>
    </row>
    <row r="109" spans="1:12" s="5" customFormat="1" ht="11.25" customHeight="1">
      <c r="A109" s="1" t="s">
        <v>102</v>
      </c>
      <c r="B109" s="42">
        <v>1868</v>
      </c>
      <c r="C109" s="42">
        <v>1939</v>
      </c>
      <c r="D109" s="2">
        <v>13085</v>
      </c>
      <c r="E109" s="3">
        <f t="shared" si="5"/>
        <v>16892</v>
      </c>
      <c r="F109" s="42">
        <v>937</v>
      </c>
      <c r="G109" s="2">
        <v>6758</v>
      </c>
      <c r="H109" s="4">
        <f t="shared" si="6"/>
        <v>7695</v>
      </c>
      <c r="I109" s="4">
        <f t="shared" si="7"/>
        <v>4744</v>
      </c>
      <c r="J109" s="4">
        <f t="shared" si="8"/>
        <v>19843</v>
      </c>
      <c r="K109" s="3">
        <f t="shared" si="9"/>
        <v>24587</v>
      </c>
      <c r="L109" s="42">
        <v>0</v>
      </c>
    </row>
    <row r="110" spans="1:12" s="5" customFormat="1" ht="12.75">
      <c r="A110" s="1" t="s">
        <v>103</v>
      </c>
      <c r="B110" s="42">
        <v>359</v>
      </c>
      <c r="C110" s="42">
        <v>198</v>
      </c>
      <c r="D110" s="2">
        <v>1754</v>
      </c>
      <c r="E110" s="3">
        <f t="shared" si="5"/>
        <v>2311</v>
      </c>
      <c r="F110" s="42">
        <v>354</v>
      </c>
      <c r="G110" s="2">
        <v>1424</v>
      </c>
      <c r="H110" s="4">
        <f t="shared" si="6"/>
        <v>1778</v>
      </c>
      <c r="I110" s="4">
        <f t="shared" si="7"/>
        <v>911</v>
      </c>
      <c r="J110" s="4">
        <f t="shared" si="8"/>
        <v>3178</v>
      </c>
      <c r="K110" s="3">
        <f t="shared" si="9"/>
        <v>4089</v>
      </c>
      <c r="L110" s="42">
        <v>27</v>
      </c>
    </row>
    <row r="111" spans="1:12" s="5" customFormat="1" ht="12.75">
      <c r="A111" s="1" t="s">
        <v>104</v>
      </c>
      <c r="B111" s="42">
        <v>336</v>
      </c>
      <c r="C111" s="42">
        <v>2</v>
      </c>
      <c r="D111" s="2">
        <v>846</v>
      </c>
      <c r="E111" s="3">
        <f t="shared" si="5"/>
        <v>1184</v>
      </c>
      <c r="F111" s="42">
        <v>0</v>
      </c>
      <c r="G111" s="2">
        <v>620</v>
      </c>
      <c r="H111" s="4">
        <f t="shared" si="6"/>
        <v>620</v>
      </c>
      <c r="I111" s="4">
        <f t="shared" si="7"/>
        <v>338</v>
      </c>
      <c r="J111" s="4">
        <f t="shared" si="8"/>
        <v>1466</v>
      </c>
      <c r="K111" s="3">
        <f t="shared" si="9"/>
        <v>1804</v>
      </c>
      <c r="L111" s="42">
        <v>214</v>
      </c>
    </row>
    <row r="112" spans="1:12" s="5" customFormat="1" ht="12.75">
      <c r="A112" s="1" t="s">
        <v>105</v>
      </c>
      <c r="B112" s="42">
        <v>0</v>
      </c>
      <c r="C112" s="42">
        <v>0</v>
      </c>
      <c r="D112" s="2">
        <v>21</v>
      </c>
      <c r="E112" s="3">
        <f t="shared" si="5"/>
        <v>21</v>
      </c>
      <c r="F112" s="42">
        <v>1</v>
      </c>
      <c r="G112" s="2">
        <v>2</v>
      </c>
      <c r="H112" s="4">
        <f t="shared" si="6"/>
        <v>3</v>
      </c>
      <c r="I112" s="4">
        <f t="shared" si="7"/>
        <v>1</v>
      </c>
      <c r="J112" s="4">
        <f t="shared" si="8"/>
        <v>23</v>
      </c>
      <c r="K112" s="3">
        <f t="shared" si="9"/>
        <v>24</v>
      </c>
      <c r="L112" s="42">
        <v>19</v>
      </c>
    </row>
    <row r="113" spans="1:12" s="5" customFormat="1" ht="12.75">
      <c r="A113" s="1" t="s">
        <v>106</v>
      </c>
      <c r="B113" s="42">
        <v>11570</v>
      </c>
      <c r="C113" s="42">
        <v>45</v>
      </c>
      <c r="D113" s="2">
        <v>37967</v>
      </c>
      <c r="E113" s="3">
        <f t="shared" si="5"/>
        <v>49582</v>
      </c>
      <c r="F113" s="42">
        <v>1867</v>
      </c>
      <c r="G113" s="2">
        <v>10461</v>
      </c>
      <c r="H113" s="4">
        <f t="shared" si="6"/>
        <v>12328</v>
      </c>
      <c r="I113" s="4">
        <f t="shared" si="7"/>
        <v>13482</v>
      </c>
      <c r="J113" s="4">
        <f t="shared" si="8"/>
        <v>48428</v>
      </c>
      <c r="K113" s="3">
        <f t="shared" si="9"/>
        <v>61910</v>
      </c>
      <c r="L113" s="42">
        <v>28480</v>
      </c>
    </row>
    <row r="114" spans="1:12" s="5" customFormat="1" ht="12.75">
      <c r="A114" s="1" t="s">
        <v>107</v>
      </c>
      <c r="B114" s="42">
        <v>0</v>
      </c>
      <c r="C114" s="42">
        <v>0</v>
      </c>
      <c r="D114" s="2">
        <v>0</v>
      </c>
      <c r="E114" s="3">
        <f t="shared" si="5"/>
        <v>0</v>
      </c>
      <c r="F114" s="42">
        <v>0</v>
      </c>
      <c r="G114" s="2">
        <v>26</v>
      </c>
      <c r="H114" s="4">
        <f t="shared" si="6"/>
        <v>26</v>
      </c>
      <c r="I114" s="4">
        <f t="shared" si="7"/>
        <v>0</v>
      </c>
      <c r="J114" s="4">
        <f t="shared" si="8"/>
        <v>26</v>
      </c>
      <c r="K114" s="3">
        <f t="shared" si="9"/>
        <v>26</v>
      </c>
      <c r="L114" s="42">
        <v>0</v>
      </c>
    </row>
    <row r="115" spans="1:12" s="5" customFormat="1" ht="12.75">
      <c r="A115" s="1" t="s">
        <v>108</v>
      </c>
      <c r="B115" s="42">
        <v>10</v>
      </c>
      <c r="C115" s="42">
        <v>0</v>
      </c>
      <c r="D115" s="2">
        <v>448</v>
      </c>
      <c r="E115" s="3">
        <f t="shared" si="5"/>
        <v>458</v>
      </c>
      <c r="F115" s="42">
        <v>4555</v>
      </c>
      <c r="G115" s="2">
        <v>15052</v>
      </c>
      <c r="H115" s="4">
        <f t="shared" si="6"/>
        <v>19607</v>
      </c>
      <c r="I115" s="4">
        <f t="shared" si="7"/>
        <v>4565</v>
      </c>
      <c r="J115" s="4">
        <f t="shared" si="8"/>
        <v>15500</v>
      </c>
      <c r="K115" s="3">
        <f t="shared" si="9"/>
        <v>20065</v>
      </c>
      <c r="L115" s="42">
        <v>33509</v>
      </c>
    </row>
    <row r="116" spans="1:12" s="5" customFormat="1" ht="12.75">
      <c r="A116" s="1" t="s">
        <v>109</v>
      </c>
      <c r="B116" s="42">
        <v>1736</v>
      </c>
      <c r="C116" s="42">
        <v>1499</v>
      </c>
      <c r="D116" s="2">
        <v>13520</v>
      </c>
      <c r="E116" s="3">
        <f t="shared" si="5"/>
        <v>16755</v>
      </c>
      <c r="F116" s="42">
        <v>1458</v>
      </c>
      <c r="G116" s="2">
        <v>4565</v>
      </c>
      <c r="H116" s="4">
        <f t="shared" si="6"/>
        <v>6023</v>
      </c>
      <c r="I116" s="4">
        <f t="shared" si="7"/>
        <v>4693</v>
      </c>
      <c r="J116" s="4">
        <f t="shared" si="8"/>
        <v>18085</v>
      </c>
      <c r="K116" s="3">
        <f t="shared" si="9"/>
        <v>22778</v>
      </c>
      <c r="L116" s="42">
        <v>8229</v>
      </c>
    </row>
    <row r="117" spans="1:12" s="5" customFormat="1" ht="12.75">
      <c r="A117" s="1" t="s">
        <v>110</v>
      </c>
      <c r="B117" s="42">
        <v>1308</v>
      </c>
      <c r="C117" s="42">
        <v>0</v>
      </c>
      <c r="D117" s="2">
        <v>3738</v>
      </c>
      <c r="E117" s="3">
        <f t="shared" si="5"/>
        <v>5046</v>
      </c>
      <c r="F117" s="42">
        <v>1826</v>
      </c>
      <c r="G117" s="2">
        <v>4027</v>
      </c>
      <c r="H117" s="4">
        <f t="shared" si="6"/>
        <v>5853</v>
      </c>
      <c r="I117" s="4">
        <f t="shared" si="7"/>
        <v>3134</v>
      </c>
      <c r="J117" s="4">
        <f t="shared" si="8"/>
        <v>7765</v>
      </c>
      <c r="K117" s="3">
        <f t="shared" si="9"/>
        <v>10899</v>
      </c>
      <c r="L117" s="42">
        <v>45810</v>
      </c>
    </row>
    <row r="118" spans="1:12" s="5" customFormat="1" ht="12.75">
      <c r="A118" s="1" t="s">
        <v>111</v>
      </c>
      <c r="B118" s="42">
        <v>3809</v>
      </c>
      <c r="C118" s="42">
        <v>1538</v>
      </c>
      <c r="D118" s="2">
        <v>7482</v>
      </c>
      <c r="E118" s="3">
        <f t="shared" si="5"/>
        <v>12829</v>
      </c>
      <c r="F118" s="42">
        <v>3891</v>
      </c>
      <c r="G118" s="2">
        <v>29073</v>
      </c>
      <c r="H118" s="4">
        <f t="shared" si="6"/>
        <v>32964</v>
      </c>
      <c r="I118" s="4">
        <f t="shared" si="7"/>
        <v>9238</v>
      </c>
      <c r="J118" s="4">
        <f t="shared" si="8"/>
        <v>36555</v>
      </c>
      <c r="K118" s="3">
        <f t="shared" si="9"/>
        <v>45793</v>
      </c>
      <c r="L118" s="42">
        <v>5769</v>
      </c>
    </row>
    <row r="119" spans="1:12" s="5" customFormat="1" ht="9.75" customHeight="1">
      <c r="A119" s="1" t="s">
        <v>112</v>
      </c>
      <c r="B119" s="42">
        <v>10</v>
      </c>
      <c r="C119" s="42">
        <v>0</v>
      </c>
      <c r="D119" s="2">
        <v>89</v>
      </c>
      <c r="E119" s="3">
        <f t="shared" si="5"/>
        <v>99</v>
      </c>
      <c r="F119" s="42">
        <v>31</v>
      </c>
      <c r="G119" s="2">
        <v>897</v>
      </c>
      <c r="H119" s="4">
        <f t="shared" si="6"/>
        <v>928</v>
      </c>
      <c r="I119" s="4">
        <f t="shared" si="7"/>
        <v>41</v>
      </c>
      <c r="J119" s="4">
        <f t="shared" si="8"/>
        <v>986</v>
      </c>
      <c r="K119" s="3">
        <f t="shared" si="9"/>
        <v>1027</v>
      </c>
      <c r="L119" s="42">
        <v>1055</v>
      </c>
    </row>
    <row r="120" spans="1:12" s="5" customFormat="1" ht="9.75" customHeight="1">
      <c r="A120" s="1"/>
      <c r="B120" s="43"/>
      <c r="C120" s="43"/>
      <c r="D120" s="2"/>
      <c r="E120" s="3"/>
      <c r="F120" s="44"/>
      <c r="G120" s="2"/>
      <c r="H120" s="4"/>
      <c r="I120" s="4"/>
      <c r="J120" s="4"/>
      <c r="K120" s="3"/>
      <c r="L120" s="43"/>
    </row>
    <row r="121" spans="1:12" s="5" customFormat="1" ht="9.75" customHeight="1">
      <c r="A121" s="37"/>
      <c r="B121" s="41"/>
      <c r="C121" s="41"/>
      <c r="D121" s="39"/>
      <c r="E121" s="40"/>
      <c r="F121" s="41"/>
      <c r="G121" s="39"/>
      <c r="H121" s="41"/>
      <c r="I121" s="41"/>
      <c r="J121" s="41"/>
      <c r="K121" s="40"/>
      <c r="L121" s="41"/>
    </row>
    <row r="122" spans="1:12" s="5" customFormat="1" ht="10.5">
      <c r="A122" s="6" t="s">
        <v>113</v>
      </c>
      <c r="B122" s="7">
        <f>SUM(B24:B119)</f>
        <v>1414663</v>
      </c>
      <c r="C122" s="7">
        <f>SUM(C24:C119)</f>
        <v>365465</v>
      </c>
      <c r="D122" s="7">
        <f aca="true" t="shared" si="10" ref="D122:L122">SUM(D24:D119)</f>
        <v>7008992</v>
      </c>
      <c r="E122" s="7">
        <f t="shared" si="10"/>
        <v>8789120</v>
      </c>
      <c r="F122" s="8">
        <f t="shared" si="10"/>
        <v>462777</v>
      </c>
      <c r="G122" s="7">
        <f t="shared" si="10"/>
        <v>2085122</v>
      </c>
      <c r="H122" s="7">
        <f t="shared" si="10"/>
        <v>2547899</v>
      </c>
      <c r="I122" s="7">
        <f t="shared" si="10"/>
        <v>2242905</v>
      </c>
      <c r="J122" s="7">
        <f>D122+G122</f>
        <v>9094114</v>
      </c>
      <c r="K122" s="7">
        <f>E122+H122</f>
        <v>11337019</v>
      </c>
      <c r="L122" s="8">
        <f t="shared" si="10"/>
        <v>7014480</v>
      </c>
    </row>
    <row r="123" spans="1:12" ht="13.5" customHeight="1">
      <c r="A123" s="21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3"/>
    </row>
    <row r="124" spans="1:12" ht="13.5" customHeight="1">
      <c r="A124" s="46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8"/>
    </row>
    <row r="125" spans="1:12" ht="9.75">
      <c r="A125" s="49" t="s">
        <v>114</v>
      </c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1"/>
    </row>
    <row r="126" spans="1:12" ht="9.75">
      <c r="A126" s="46" t="s">
        <v>115</v>
      </c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8"/>
    </row>
    <row r="127" spans="1:21" s="55" customFormat="1" ht="9.75">
      <c r="A127" s="52" t="s">
        <v>116</v>
      </c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4"/>
      <c r="M127" s="53"/>
      <c r="N127" s="53"/>
      <c r="O127" s="53"/>
      <c r="P127" s="53"/>
      <c r="Q127" s="53"/>
      <c r="R127" s="53"/>
      <c r="S127" s="53"/>
      <c r="T127" s="53"/>
      <c r="U127" s="53"/>
    </row>
    <row r="128" spans="1:12" ht="9.75">
      <c r="A128" s="59" t="s">
        <v>120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1"/>
    </row>
    <row r="129" spans="1:12" ht="9.75">
      <c r="A129" s="62" t="s">
        <v>118</v>
      </c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1"/>
    </row>
    <row r="130" spans="1:12" ht="9.75">
      <c r="A130" s="32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1"/>
    </row>
  </sheetData>
  <sheetProtection selectLockedCells="1" selectUnlockedCells="1"/>
  <mergeCells count="14">
    <mergeCell ref="A129:L129"/>
    <mergeCell ref="B22:C22"/>
    <mergeCell ref="A16:A17"/>
    <mergeCell ref="B20:E20"/>
    <mergeCell ref="F20:H20"/>
    <mergeCell ref="F21:H21"/>
    <mergeCell ref="A12:L12"/>
    <mergeCell ref="A14:L14"/>
    <mergeCell ref="A15:L15"/>
    <mergeCell ref="A128:L128"/>
    <mergeCell ref="A1:L1"/>
    <mergeCell ref="A5:L5"/>
    <mergeCell ref="A7:L7"/>
    <mergeCell ref="A9:L9"/>
  </mergeCells>
  <printOptions horizontalCentered="1" verticalCentered="1"/>
  <pageMargins left="0.31527777777777777" right="0.2361111111111111" top="0.2361111111111111" bottom="0.39305555555555555" header="0.5118055555555555" footer="0.19652777777777777"/>
  <pageSetup fitToHeight="3" fitToWidth="3" horizontalDpi="600" verticalDpi="600" orientation="landscape" paperSize="9" scale="89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jfrasez</cp:lastModifiedBy>
  <cp:lastPrinted>2016-07-29T13:56:32Z</cp:lastPrinted>
  <dcterms:created xsi:type="dcterms:W3CDTF">2014-10-01T08:40:38Z</dcterms:created>
  <dcterms:modified xsi:type="dcterms:W3CDTF">2018-05-30T13:27:20Z</dcterms:modified>
  <cp:category/>
  <cp:version/>
  <cp:contentType/>
  <cp:contentStatus/>
</cp:coreProperties>
</file>