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161B" sheetId="1" r:id="rId1"/>
  </sheets>
  <definedNames>
    <definedName name="AUTRESVINS">'161B'!#REF!</definedName>
    <definedName name="_xlnm.Print_Titles" localSheetId="0">'161B'!$18:$23</definedName>
    <definedName name="TITRE">'161B'!#REF!</definedName>
    <definedName name="TOT">'161B'!$K$24:$K$122</definedName>
    <definedName name="TOTALTOTAL">'161B'!#REF!</definedName>
    <definedName name="TOTALVAOC">'161B'!#REF!</definedName>
    <definedName name="TOTAOC">'161B'!$E$24:$E$122</definedName>
    <definedName name="TOTAU">'161B'!$H$24:$H$122</definedName>
    <definedName name="TOTCID">'161B'!#REF!</definedName>
    <definedName name="TOTDIS">'161B'!#REF!</definedName>
    <definedName name="_xlnm.Print_Area" localSheetId="0">'161B'!$A$1:$L$129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  <comment ref="C83" authorId="0">
      <text>
        <r>
          <rPr>
            <b/>
            <sz val="8"/>
            <color indexed="8"/>
            <rFont val="Tahoma"/>
            <family val="2"/>
          </rPr>
          <t xml:space="preserve">Frasez:
</t>
        </r>
        <r>
          <rPr>
            <sz val="8"/>
            <color indexed="8"/>
            <rFont val="Tahoma"/>
            <family val="2"/>
          </rPr>
          <t>corriger au renvoi du JO</t>
        </r>
      </text>
    </comment>
  </commentList>
</comments>
</file>

<file path=xl/sharedStrings.xml><?xml version="1.0" encoding="utf-8"?>
<sst xmlns="http://schemas.openxmlformats.org/spreadsheetml/2006/main" count="132" uniqueCount="126">
  <si>
    <t>DIRECTION GENERALE DES DOUANES ET DROITS INDIRECTS</t>
  </si>
  <si>
    <t xml:space="preserve">SOUS-DIRECTION DES DROITS INDIRECTS </t>
  </si>
  <si>
    <t>STATISTIQUE MENSUELLE DES VINS - RELEVE PAR DEPARTEMENT</t>
  </si>
  <si>
    <t>QUANTITES DE VINS SOUMISES AU DROIT DE CIRCULATION</t>
  </si>
  <si>
    <t>NUMEROS D'ORDRE</t>
  </si>
  <si>
    <t>STOCK</t>
  </si>
  <si>
    <t>ET</t>
  </si>
  <si>
    <t>IG</t>
  </si>
  <si>
    <t>SANS IG</t>
  </si>
  <si>
    <t xml:space="preserve">  TOTAL</t>
  </si>
  <si>
    <t>AU</t>
  </si>
  <si>
    <t>DEPARTEMENTS</t>
  </si>
  <si>
    <t>AOP</t>
  </si>
  <si>
    <t>IGP</t>
  </si>
  <si>
    <t>VINS DE CEPAGE ET AUTRES</t>
  </si>
  <si>
    <t>ANTERIEURS</t>
  </si>
  <si>
    <t>TOTAL</t>
  </si>
  <si>
    <t>O1 AIN</t>
  </si>
  <si>
    <t>O2 AISNE</t>
  </si>
  <si>
    <t>O3 ALLIER</t>
  </si>
  <si>
    <t>O4 ALPES-DE-HTE-PROV.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</si>
  <si>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</si>
  <si>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</si>
  <si>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</si>
  <si>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</si>
  <si>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</si>
  <si>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</si>
  <si>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</si>
  <si>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</si>
  <si>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</si>
  <si>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</si>
  <si>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</si>
  <si>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</si>
  <si>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</si>
  <si>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</si>
  <si>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</si>
  <si>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</si>
  <si>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</si>
  <si>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</si>
  <si>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</si>
  <si>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</si>
  <si>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</si>
  <si>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</si>
  <si>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</si>
  <si>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</si>
  <si>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</si>
  <si>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</si>
  <si>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</si>
  <si>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</si>
  <si>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</si>
  <si>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</si>
  <si>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</si>
  <si>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</si>
  <si>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</si>
  <si>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</si>
  <si>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</si>
  <si>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</si>
  <si>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</si>
  <si>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</si>
  <si>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</si>
  <si>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</si>
  <si>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</si>
  <si>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</si>
  <si>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</si>
  <si>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</si>
  <si>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</si>
  <si>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</si>
  <si>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</si>
  <si>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</si>
  <si>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</si>
  <si>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</si>
  <si>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</si>
  <si>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</si>
  <si>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</si>
  <si>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</si>
  <si>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</si>
  <si>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</si>
  <si>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</si>
  <si>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</si>
  <si>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</si>
  <si>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</si>
  <si>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</si>
  <si>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</si>
  <si>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</si>
  <si>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</si>
  <si>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</si>
  <si>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</si>
  <si>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</si>
  <si>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</si>
  <si>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</si>
  <si>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</si>
  <si>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</si>
  <si>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</si>
  <si>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</si>
  <si>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</si>
  <si>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</si>
  <si>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</si>
  <si>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</si>
  <si>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</si>
  <si>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</si>
  <si>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</si>
  <si>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</si>
  <si>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</si>
  <si>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</si>
  <si>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</si>
  <si>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</si>
  <si>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</si>
  <si>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 DE BELFORT</t>
  </si>
  <si>
    <t>91 ESSONNE</t>
  </si>
  <si>
    <t>92 HAUTS-DE-SEINE</t>
  </si>
  <si>
    <t>93 SEINE-SAINT-DENIS</t>
  </si>
  <si>
    <t>94 VAL-DE-MARNE</t>
  </si>
  <si>
    <t>95 VAL-D'OISE</t>
  </si>
  <si>
    <t>TOTAUX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</si>
  <si>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</si>
  <si>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</si>
  <si>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</si>
  <si>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>CAMPAGNE 2015-2016</t>
  </si>
  <si>
    <t>BUREAU F3</t>
  </si>
  <si>
    <t>ou des moûts pour les vinifier, Ces quantités sont désormais considérées comme faisant partie du stock à la production et figurent dans le tableau des" sorties des chais des récoltants et des négociants vinificateurs",</t>
  </si>
  <si>
    <r>
      <t xml:space="preserve">COMMERCE </t>
    </r>
    <r>
      <rPr>
        <sz val="7.5"/>
        <rFont val="Arial"/>
        <family val="2"/>
      </rPr>
      <t>*</t>
    </r>
  </si>
  <si>
    <r>
      <t>*</t>
    </r>
    <r>
      <rPr>
        <b/>
        <u val="single"/>
        <sz val="7.5"/>
        <rFont val="MS Sans Serif"/>
        <family val="2"/>
      </rPr>
      <t xml:space="preserve">Attention appelée : </t>
    </r>
    <r>
      <rPr>
        <sz val="7.5"/>
        <rFont val="MS Sans Serif"/>
        <family val="2"/>
      </rPr>
      <t>à compter des statistiques de mai 2016, le stock au commerce ne comprend plus les quantités de vins produits par les négociants vinificateurs, c'est-à-dire les négociants qui achètent des vendanges</t>
    </r>
  </si>
  <si>
    <t xml:space="preserve">           MINISTERE DE L'ÉCONOMIE</t>
  </si>
  <si>
    <t>ET DES FINANCES</t>
  </si>
  <si>
    <t>MOIS DE JUILLET</t>
  </si>
  <si>
    <t>JUILLET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</si>
</sst>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7">
    <font>
      <sz val="10"/>
      <name val="MS Sans Serif"/>
      <family val="2"/>
    </font>
    <font>
      <sz val="10"/>
      <name val="Arial"/>
      <family val="0"/>
    </font>
    <font>
      <sz val="7.5"/>
      <name val="MS Sans Serif"/>
      <family val="2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b/>
      <sz val="7.5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u val="single"/>
      <sz val="7.5"/>
      <name val="MS Sans Serif"/>
      <family val="2"/>
    </font>
    <font>
      <sz val="7.5"/>
      <name val="Arial"/>
      <family val="2"/>
    </font>
    <font>
      <b/>
      <u val="single"/>
      <sz val="7.5"/>
      <name val="Arial"/>
      <family val="2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49" fontId="2" fillId="0" borderId="2" xfId="0" applyNumberFormat="1" applyFont="1" applyBorder="1" applyAlignment="1" applyProtection="1">
      <alignment/>
      <protection locked="0"/>
    </xf>
    <xf numFmtId="49" fontId="7" fillId="0" borderId="3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 applyProtection="1">
      <alignment horizontal="center"/>
      <protection locked="0"/>
    </xf>
    <xf numFmtId="49" fontId="2" fillId="0" borderId="9" xfId="0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17" fontId="2" fillId="0" borderId="15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2" fillId="0" borderId="1" xfId="0" applyFont="1" applyBorder="1" applyAlignment="1" applyProtection="1">
      <alignment/>
      <protection locked="0"/>
    </xf>
    <xf numFmtId="3" fontId="8" fillId="0" borderId="3" xfId="0" applyNumberFormat="1" applyFont="1" applyBorder="1" applyAlignment="1" applyProtection="1">
      <alignment/>
      <protection locked="0"/>
    </xf>
    <xf numFmtId="3" fontId="8" fillId="0" borderId="1" xfId="0" applyNumberFormat="1" applyFont="1" applyBorder="1" applyAlignment="1" applyProtection="1">
      <alignment/>
      <protection locked="0"/>
    </xf>
    <xf numFmtId="3" fontId="8" fillId="0" borderId="15" xfId="0" applyNumberFormat="1" applyFont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3" fontId="8" fillId="0" borderId="3" xfId="0" applyNumberFormat="1" applyFont="1" applyFill="1" applyBorder="1" applyAlignment="1" applyProtection="1">
      <alignment/>
      <protection locked="0"/>
    </xf>
    <xf numFmtId="3" fontId="8" fillId="0" borderId="1" xfId="0" applyNumberFormat="1" applyFont="1" applyFill="1" applyBorder="1" applyAlignment="1" applyProtection="1">
      <alignment/>
      <protection locked="0"/>
    </xf>
    <xf numFmtId="3" fontId="8" fillId="0" borderId="15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0" fontId="8" fillId="2" borderId="0" xfId="0" applyFont="1" applyFill="1" applyAlignment="1">
      <alignment/>
    </xf>
    <xf numFmtId="3" fontId="8" fillId="0" borderId="14" xfId="0" applyNumberFormat="1" applyFont="1" applyBorder="1" applyAlignment="1" applyProtection="1">
      <alignment/>
      <protection locked="0"/>
    </xf>
    <xf numFmtId="0" fontId="9" fillId="0" borderId="14" xfId="0" applyFont="1" applyBorder="1" applyAlignment="1">
      <alignment horizontal="left" wrapText="1"/>
    </xf>
    <xf numFmtId="0" fontId="2" fillId="0" borderId="15" xfId="0" applyFont="1" applyFill="1" applyBorder="1" applyAlignment="1" applyProtection="1">
      <alignment horizontal="center"/>
      <protection locked="0"/>
    </xf>
    <xf numFmtId="3" fontId="8" fillId="0" borderId="14" xfId="0" applyNumberFormat="1" applyFont="1" applyFill="1" applyBorder="1" applyAlignment="1" applyProtection="1">
      <alignment/>
      <protection locked="0"/>
    </xf>
    <xf numFmtId="0" fontId="2" fillId="0" borderId="15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9" fillId="0" borderId="15" xfId="0" applyFont="1" applyBorder="1" applyAlignment="1">
      <alignment wrapText="1"/>
    </xf>
    <xf numFmtId="0" fontId="1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49" fontId="2" fillId="0" borderId="8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9"/>
  <sheetViews>
    <sheetView tabSelected="1" defaultGridColor="0" colorId="46" workbookViewId="0" topLeftCell="A1">
      <selection activeCell="N22" sqref="N22"/>
    </sheetView>
  </sheetViews>
  <sheetFormatPr defaultColWidth="11.421875" defaultRowHeight="12.75"/>
  <cols>
    <col min="1" max="1" width="18.7109375" style="1" customWidth="1"/>
    <col min="2" max="3" width="10.140625" style="1" customWidth="1"/>
    <col min="4" max="9" width="11.7109375" style="1" customWidth="1"/>
    <col min="10" max="10" width="11.8515625" style="1" customWidth="1"/>
    <col min="11" max="11" width="11.421875" style="1" customWidth="1"/>
    <col min="12" max="12" width="13.57421875" style="1" customWidth="1"/>
    <col min="13" max="16384" width="10.7109375" style="2" customWidth="1"/>
  </cols>
  <sheetData>
    <row r="1" spans="1:12" s="4" customFormat="1" ht="10.5">
      <c r="A1" s="63" t="s">
        <v>122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s="4" customFormat="1" ht="13.5" customHeight="1">
      <c r="A2" s="5"/>
      <c r="B2" s="5"/>
      <c r="C2" s="5"/>
      <c r="D2" s="5"/>
      <c r="E2" s="6"/>
      <c r="F2" s="64" t="s">
        <v>123</v>
      </c>
      <c r="G2" s="64"/>
      <c r="H2" s="5"/>
      <c r="I2" s="5"/>
      <c r="J2" s="5"/>
      <c r="K2" s="5"/>
      <c r="L2" s="7"/>
    </row>
    <row r="3" spans="1:12" s="4" customFormat="1" ht="13.5" customHeight="1">
      <c r="A3" s="5"/>
      <c r="B3" s="5"/>
      <c r="C3" s="5"/>
      <c r="D3" s="5"/>
      <c r="I3" s="5"/>
      <c r="J3" s="5"/>
      <c r="K3" s="5"/>
      <c r="L3" s="7"/>
    </row>
    <row r="4" spans="1:12" s="4" customFormat="1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7"/>
    </row>
    <row r="5" spans="1:12" s="4" customFormat="1" ht="14.25" customHeight="1">
      <c r="A5" s="63" t="s">
        <v>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s="4" customFormat="1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7"/>
    </row>
    <row r="7" spans="1:12" s="4" customFormat="1" ht="10.5">
      <c r="A7" s="64" t="s">
        <v>1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2" s="4" customFormat="1" ht="20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7"/>
    </row>
    <row r="9" spans="1:12" s="4" customFormat="1" ht="10.5">
      <c r="A9" s="63" t="s">
        <v>118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2" s="4" customFormat="1" ht="18" customHeight="1">
      <c r="A10" s="8"/>
      <c r="B10" s="8"/>
      <c r="C10" s="8"/>
      <c r="D10" s="5"/>
      <c r="E10" s="5"/>
      <c r="F10" s="5"/>
      <c r="G10" s="5"/>
      <c r="H10" s="5"/>
      <c r="I10" s="8"/>
      <c r="J10" s="8"/>
      <c r="K10" s="8"/>
      <c r="L10" s="9"/>
    </row>
    <row r="11" spans="1:12" s="4" customFormat="1" ht="10.5">
      <c r="A11" s="8"/>
      <c r="B11" s="8"/>
      <c r="C11" s="8"/>
      <c r="D11" s="5"/>
      <c r="E11" s="5"/>
      <c r="F11" s="5"/>
      <c r="G11" s="5"/>
      <c r="H11" s="5"/>
      <c r="I11" s="8"/>
      <c r="J11" s="8"/>
      <c r="K11" s="8"/>
      <c r="L11" s="9"/>
    </row>
    <row r="12" spans="1:12" s="4" customFormat="1" ht="10.5">
      <c r="A12" s="63" t="s">
        <v>2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</row>
    <row r="13" spans="1:12" s="4" customFormat="1" ht="10.5">
      <c r="A13" s="3"/>
      <c r="B13" s="8"/>
      <c r="C13" s="8"/>
      <c r="D13" s="5"/>
      <c r="E13" s="5"/>
      <c r="F13" s="8"/>
      <c r="G13" s="5"/>
      <c r="H13" s="5"/>
      <c r="I13" s="8"/>
      <c r="J13" s="8"/>
      <c r="K13" s="8"/>
      <c r="L13" s="9"/>
    </row>
    <row r="14" spans="1:12" s="4" customFormat="1" ht="15.75" customHeight="1">
      <c r="A14" s="63" t="s">
        <v>117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</row>
    <row r="15" spans="1:12" s="4" customFormat="1" ht="17.25" customHeight="1">
      <c r="A15" s="63" t="s">
        <v>124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</row>
    <row r="16" spans="1:12" s="4" customFormat="1" ht="8.25" customHeight="1">
      <c r="A16" s="60"/>
      <c r="B16" s="9"/>
      <c r="C16" s="9"/>
      <c r="D16" s="7"/>
      <c r="E16" s="7"/>
      <c r="F16" s="7"/>
      <c r="G16" s="7"/>
      <c r="H16" s="7"/>
      <c r="I16" s="9"/>
      <c r="J16" s="9"/>
      <c r="K16" s="9"/>
      <c r="L16" s="9"/>
    </row>
    <row r="17" spans="1:12" s="4" customFormat="1" ht="9.75" customHeight="1">
      <c r="A17" s="60"/>
      <c r="B17" s="10"/>
      <c r="C17" s="10"/>
      <c r="D17" s="10"/>
      <c r="E17" s="10"/>
      <c r="F17" s="10"/>
      <c r="G17" s="10"/>
      <c r="H17" s="11"/>
      <c r="I17" s="11"/>
      <c r="J17" s="11"/>
      <c r="K17" s="11"/>
      <c r="L17" s="7"/>
    </row>
    <row r="18" spans="1:12" s="15" customFormat="1" ht="19.5" customHeight="1">
      <c r="A18" s="12"/>
      <c r="B18" s="13"/>
      <c r="C18" s="13"/>
      <c r="D18" s="13"/>
      <c r="E18" s="13" t="s">
        <v>3</v>
      </c>
      <c r="F18" s="13"/>
      <c r="G18" s="13"/>
      <c r="H18" s="13"/>
      <c r="I18" s="13"/>
      <c r="J18" s="13"/>
      <c r="K18" s="13"/>
      <c r="L18" s="14"/>
    </row>
    <row r="19" spans="1:12" s="15" customFormat="1" ht="10.5" customHeight="1">
      <c r="A19" s="16" t="s">
        <v>4</v>
      </c>
      <c r="B19" s="17"/>
      <c r="C19" s="18"/>
      <c r="D19" s="18"/>
      <c r="E19" s="19"/>
      <c r="F19" s="17"/>
      <c r="G19" s="18"/>
      <c r="H19" s="19"/>
      <c r="I19" s="17"/>
      <c r="J19" s="18"/>
      <c r="K19" s="19"/>
      <c r="L19" s="16" t="s">
        <v>5</v>
      </c>
    </row>
    <row r="20" spans="1:12" s="15" customFormat="1" ht="10.5" customHeight="1">
      <c r="A20" s="20" t="s">
        <v>6</v>
      </c>
      <c r="B20" s="61" t="s">
        <v>7</v>
      </c>
      <c r="C20" s="61"/>
      <c r="D20" s="61"/>
      <c r="E20" s="61"/>
      <c r="F20" s="61" t="s">
        <v>8</v>
      </c>
      <c r="G20" s="61"/>
      <c r="H20" s="61"/>
      <c r="I20" s="21"/>
      <c r="J20" s="22" t="s">
        <v>9</v>
      </c>
      <c r="K20" s="23"/>
      <c r="L20" s="20" t="s">
        <v>10</v>
      </c>
    </row>
    <row r="21" spans="1:12" s="15" customFormat="1" ht="10.5" customHeight="1">
      <c r="A21" s="20" t="s">
        <v>11</v>
      </c>
      <c r="B21" s="24" t="s">
        <v>12</v>
      </c>
      <c r="C21" s="25" t="s">
        <v>13</v>
      </c>
      <c r="D21" s="26"/>
      <c r="E21" s="27"/>
      <c r="F21" s="62" t="s">
        <v>14</v>
      </c>
      <c r="G21" s="62"/>
      <c r="H21" s="62"/>
      <c r="I21" s="28"/>
      <c r="J21" s="26"/>
      <c r="K21" s="27"/>
      <c r="L21" s="29" t="s">
        <v>120</v>
      </c>
    </row>
    <row r="22" spans="1:12" s="15" customFormat="1" ht="19.5" customHeight="1">
      <c r="A22" s="29"/>
      <c r="B22" s="59" t="s">
        <v>125</v>
      </c>
      <c r="C22" s="59"/>
      <c r="D22" s="30" t="s">
        <v>15</v>
      </c>
      <c r="E22" s="30" t="s">
        <v>16</v>
      </c>
      <c r="F22" s="31" t="s">
        <v>125</v>
      </c>
      <c r="G22" s="30" t="s">
        <v>15</v>
      </c>
      <c r="H22" s="30" t="s">
        <v>16</v>
      </c>
      <c r="I22" s="31" t="s">
        <v>125</v>
      </c>
      <c r="J22" s="30" t="s">
        <v>15</v>
      </c>
      <c r="K22" s="30" t="s">
        <v>9</v>
      </c>
      <c r="L22" s="32"/>
    </row>
    <row r="23" spans="1:12" s="15" customFormat="1" ht="13.5" customHeight="1">
      <c r="A23" s="33"/>
      <c r="B23" s="34"/>
      <c r="C23" s="34"/>
      <c r="D23" s="35"/>
      <c r="E23" s="36"/>
      <c r="F23" s="34"/>
      <c r="G23" s="35"/>
      <c r="H23" s="37"/>
      <c r="I23" s="37"/>
      <c r="J23" s="37"/>
      <c r="K23" s="37"/>
      <c r="L23" s="34"/>
    </row>
    <row r="24" spans="1:12" s="15" customFormat="1" ht="12.75">
      <c r="A24" s="38" t="s">
        <v>17</v>
      </c>
      <c r="B24" s="56">
        <v>3168</v>
      </c>
      <c r="C24" s="56">
        <v>136</v>
      </c>
      <c r="D24" s="39">
        <v>25307</v>
      </c>
      <c r="E24" s="40">
        <f>SUM(B24:D24)</f>
        <v>28611</v>
      </c>
      <c r="F24" s="56">
        <v>810</v>
      </c>
      <c r="G24" s="39">
        <v>9266</v>
      </c>
      <c r="H24" s="41">
        <f>SUM(F24:G24)</f>
        <v>10076</v>
      </c>
      <c r="I24" s="41">
        <f>SUM(B24+C24+F24)</f>
        <v>4114</v>
      </c>
      <c r="J24" s="41">
        <f>SUM(D24+G24)</f>
        <v>34573</v>
      </c>
      <c r="K24" s="40">
        <f>SUM(I24:J24)</f>
        <v>38687</v>
      </c>
      <c r="L24" s="56">
        <v>3392</v>
      </c>
    </row>
    <row r="25" spans="1:12" s="15" customFormat="1" ht="12.75">
      <c r="A25" s="38" t="s">
        <v>18</v>
      </c>
      <c r="B25" s="56">
        <v>3690</v>
      </c>
      <c r="C25" s="56">
        <v>0</v>
      </c>
      <c r="D25" s="39">
        <v>47656</v>
      </c>
      <c r="E25" s="40">
        <f aca="true" t="shared" si="0" ref="E25:E88">SUM(B25:D25)</f>
        <v>51346</v>
      </c>
      <c r="F25" s="56">
        <v>29</v>
      </c>
      <c r="G25" s="39">
        <v>1079</v>
      </c>
      <c r="H25" s="41">
        <f aca="true" t="shared" si="1" ref="H25:H88">SUM(F25:G25)</f>
        <v>1108</v>
      </c>
      <c r="I25" s="41">
        <f>SUM(B25+C25+F25)</f>
        <v>3719</v>
      </c>
      <c r="J25" s="41">
        <f aca="true" t="shared" si="2" ref="J25:J88">SUM(D25+G25)</f>
        <v>48735</v>
      </c>
      <c r="K25" s="40">
        <f aca="true" t="shared" si="3" ref="K25:K88">SUM(E25+H25)</f>
        <v>52454</v>
      </c>
      <c r="L25" s="56">
        <v>625</v>
      </c>
    </row>
    <row r="26" spans="1:12" s="46" customFormat="1" ht="12.75">
      <c r="A26" s="42" t="s">
        <v>19</v>
      </c>
      <c r="B26" s="56">
        <v>1775</v>
      </c>
      <c r="C26" s="56">
        <v>44</v>
      </c>
      <c r="D26" s="43">
        <v>16655</v>
      </c>
      <c r="E26" s="44">
        <f t="shared" si="0"/>
        <v>18474</v>
      </c>
      <c r="F26" s="56">
        <v>218</v>
      </c>
      <c r="G26" s="43">
        <v>2096</v>
      </c>
      <c r="H26" s="45">
        <f t="shared" si="1"/>
        <v>2314</v>
      </c>
      <c r="I26" s="45">
        <f aca="true" t="shared" si="4" ref="I26:I88">SUM(B26+C26+F26)</f>
        <v>2037</v>
      </c>
      <c r="J26" s="45">
        <f t="shared" si="2"/>
        <v>18751</v>
      </c>
      <c r="K26" s="44">
        <f t="shared" si="3"/>
        <v>20788</v>
      </c>
      <c r="L26" s="56">
        <v>840</v>
      </c>
    </row>
    <row r="27" spans="1:12" s="15" customFormat="1" ht="12.75">
      <c r="A27" s="38" t="s">
        <v>20</v>
      </c>
      <c r="B27" s="56">
        <v>1997</v>
      </c>
      <c r="C27" s="56">
        <v>1945</v>
      </c>
      <c r="D27" s="39">
        <v>24355</v>
      </c>
      <c r="E27" s="40">
        <f t="shared" si="0"/>
        <v>28297</v>
      </c>
      <c r="F27" s="56">
        <v>1140</v>
      </c>
      <c r="G27" s="39">
        <v>6689</v>
      </c>
      <c r="H27" s="41">
        <f t="shared" si="1"/>
        <v>7829</v>
      </c>
      <c r="I27" s="41">
        <f t="shared" si="4"/>
        <v>5082</v>
      </c>
      <c r="J27" s="41">
        <f t="shared" si="2"/>
        <v>31044</v>
      </c>
      <c r="K27" s="40">
        <f t="shared" si="3"/>
        <v>36126</v>
      </c>
      <c r="L27" s="56">
        <v>1335</v>
      </c>
    </row>
    <row r="28" spans="1:12" s="15" customFormat="1" ht="12.75">
      <c r="A28" s="38" t="s">
        <v>21</v>
      </c>
      <c r="B28" s="56">
        <v>0</v>
      </c>
      <c r="C28" s="56">
        <v>714</v>
      </c>
      <c r="D28" s="39">
        <v>4255</v>
      </c>
      <c r="E28" s="40">
        <f t="shared" si="0"/>
        <v>4969</v>
      </c>
      <c r="F28" s="56">
        <v>52</v>
      </c>
      <c r="G28" s="39">
        <v>241</v>
      </c>
      <c r="H28" s="41">
        <f t="shared" si="1"/>
        <v>293</v>
      </c>
      <c r="I28" s="41">
        <f t="shared" si="4"/>
        <v>766</v>
      </c>
      <c r="J28" s="41">
        <f t="shared" si="2"/>
        <v>4496</v>
      </c>
      <c r="K28" s="40">
        <f t="shared" si="3"/>
        <v>5262</v>
      </c>
      <c r="L28" s="56">
        <v>288</v>
      </c>
    </row>
    <row r="29" spans="1:12" s="15" customFormat="1" ht="12.75">
      <c r="A29" s="38" t="s">
        <v>22</v>
      </c>
      <c r="B29" s="56">
        <v>4883</v>
      </c>
      <c r="C29" s="56">
        <v>86</v>
      </c>
      <c r="D29" s="39">
        <v>25638</v>
      </c>
      <c r="E29" s="40">
        <f t="shared" si="0"/>
        <v>30607</v>
      </c>
      <c r="F29" s="56">
        <v>3</v>
      </c>
      <c r="G29" s="39">
        <v>33</v>
      </c>
      <c r="H29" s="41">
        <f t="shared" si="1"/>
        <v>36</v>
      </c>
      <c r="I29" s="41">
        <f t="shared" si="4"/>
        <v>4972</v>
      </c>
      <c r="J29" s="41">
        <f t="shared" si="2"/>
        <v>25671</v>
      </c>
      <c r="K29" s="40">
        <f t="shared" si="3"/>
        <v>30643</v>
      </c>
      <c r="L29" s="56">
        <v>66</v>
      </c>
    </row>
    <row r="30" spans="1:12" s="46" customFormat="1" ht="12.75">
      <c r="A30" s="42" t="s">
        <v>23</v>
      </c>
      <c r="B30" s="56">
        <v>4301</v>
      </c>
      <c r="C30" s="56">
        <v>32143</v>
      </c>
      <c r="D30" s="43">
        <v>302694</v>
      </c>
      <c r="E30" s="44">
        <f t="shared" si="0"/>
        <v>339138</v>
      </c>
      <c r="F30" s="56">
        <v>2992</v>
      </c>
      <c r="G30" s="43">
        <v>28942</v>
      </c>
      <c r="H30" s="45">
        <f t="shared" si="1"/>
        <v>31934</v>
      </c>
      <c r="I30" s="41">
        <f t="shared" si="4"/>
        <v>39436</v>
      </c>
      <c r="J30" s="45">
        <f t="shared" si="2"/>
        <v>331636</v>
      </c>
      <c r="K30" s="44">
        <f t="shared" si="3"/>
        <v>371072</v>
      </c>
      <c r="L30" s="56">
        <v>20398</v>
      </c>
    </row>
    <row r="31" spans="1:12" s="15" customFormat="1" ht="12.75">
      <c r="A31" s="38" t="s">
        <v>24</v>
      </c>
      <c r="B31" s="56">
        <v>6</v>
      </c>
      <c r="C31" s="56">
        <v>0</v>
      </c>
      <c r="D31" s="39">
        <v>77</v>
      </c>
      <c r="E31" s="40">
        <f>SUM(B31:D31)</f>
        <v>83</v>
      </c>
      <c r="F31" s="56">
        <v>0</v>
      </c>
      <c r="G31" s="39">
        <v>1</v>
      </c>
      <c r="H31" s="41">
        <f t="shared" si="1"/>
        <v>1</v>
      </c>
      <c r="I31" s="41">
        <f>SUM(B31+C31+F31)</f>
        <v>6</v>
      </c>
      <c r="J31" s="41">
        <f t="shared" si="2"/>
        <v>78</v>
      </c>
      <c r="K31" s="40">
        <f t="shared" si="3"/>
        <v>84</v>
      </c>
      <c r="L31" s="56">
        <v>166</v>
      </c>
    </row>
    <row r="32" spans="1:12" s="15" customFormat="1" ht="12.75">
      <c r="A32" s="38" t="s">
        <v>25</v>
      </c>
      <c r="B32" s="56">
        <v>0</v>
      </c>
      <c r="C32" s="56">
        <v>262</v>
      </c>
      <c r="D32" s="39">
        <v>1380</v>
      </c>
      <c r="E32" s="40">
        <f>SUM(B32:D32)</f>
        <v>1642</v>
      </c>
      <c r="F32" s="56">
        <v>72</v>
      </c>
      <c r="G32" s="39">
        <v>1016</v>
      </c>
      <c r="H32" s="41">
        <f t="shared" si="1"/>
        <v>1088</v>
      </c>
      <c r="I32" s="41">
        <f>SUM(B32+C32+F32)</f>
        <v>334</v>
      </c>
      <c r="J32" s="41">
        <f>SUM(D32+G32)</f>
        <v>2396</v>
      </c>
      <c r="K32" s="40">
        <f t="shared" si="3"/>
        <v>2730</v>
      </c>
      <c r="L32" s="56">
        <v>95</v>
      </c>
    </row>
    <row r="33" spans="1:12" s="15" customFormat="1" ht="12.75">
      <c r="A33" s="38" t="s">
        <v>26</v>
      </c>
      <c r="B33" s="56">
        <v>18365</v>
      </c>
      <c r="C33" s="56">
        <v>0</v>
      </c>
      <c r="D33" s="39">
        <v>170394</v>
      </c>
      <c r="E33" s="40">
        <f t="shared" si="0"/>
        <v>188759</v>
      </c>
      <c r="F33" s="56">
        <v>11</v>
      </c>
      <c r="G33" s="39">
        <v>774</v>
      </c>
      <c r="H33" s="41">
        <f t="shared" si="1"/>
        <v>785</v>
      </c>
      <c r="I33" s="41">
        <f t="shared" si="4"/>
        <v>18376</v>
      </c>
      <c r="J33" s="41">
        <f t="shared" si="2"/>
        <v>171168</v>
      </c>
      <c r="K33" s="40">
        <f t="shared" si="3"/>
        <v>189544</v>
      </c>
      <c r="L33" s="56">
        <v>158</v>
      </c>
    </row>
    <row r="34" spans="1:12" s="15" customFormat="1" ht="12.75">
      <c r="A34" s="38" t="s">
        <v>27</v>
      </c>
      <c r="B34" s="56">
        <v>53310</v>
      </c>
      <c r="C34" s="56">
        <v>69241</v>
      </c>
      <c r="D34" s="39">
        <v>904222</v>
      </c>
      <c r="E34" s="40">
        <f t="shared" si="0"/>
        <v>1026773</v>
      </c>
      <c r="F34" s="56">
        <v>56171</v>
      </c>
      <c r="G34" s="39">
        <v>433075</v>
      </c>
      <c r="H34" s="41">
        <f t="shared" si="1"/>
        <v>489246</v>
      </c>
      <c r="I34" s="41">
        <f t="shared" si="4"/>
        <v>178722</v>
      </c>
      <c r="J34" s="41">
        <f t="shared" si="2"/>
        <v>1337297</v>
      </c>
      <c r="K34" s="40">
        <f t="shared" si="3"/>
        <v>1516019</v>
      </c>
      <c r="L34" s="56">
        <v>109446</v>
      </c>
    </row>
    <row r="35" spans="1:12" s="15" customFormat="1" ht="12.75">
      <c r="A35" s="38" t="s">
        <v>28</v>
      </c>
      <c r="B35" s="56">
        <v>1034</v>
      </c>
      <c r="C35" s="56">
        <v>89</v>
      </c>
      <c r="D35" s="39">
        <v>11456</v>
      </c>
      <c r="E35" s="40">
        <f t="shared" si="0"/>
        <v>12579</v>
      </c>
      <c r="F35" s="56">
        <v>576</v>
      </c>
      <c r="G35" s="39">
        <v>1334</v>
      </c>
      <c r="H35" s="41">
        <f t="shared" si="1"/>
        <v>1910</v>
      </c>
      <c r="I35" s="41">
        <f t="shared" si="4"/>
        <v>1699</v>
      </c>
      <c r="J35" s="41">
        <f t="shared" si="2"/>
        <v>12790</v>
      </c>
      <c r="K35" s="40">
        <f t="shared" si="3"/>
        <v>14489</v>
      </c>
      <c r="L35" s="56">
        <v>0</v>
      </c>
    </row>
    <row r="36" spans="1:12" s="46" customFormat="1" ht="12.75">
      <c r="A36" s="42" t="s">
        <v>29</v>
      </c>
      <c r="B36" s="56">
        <v>17578</v>
      </c>
      <c r="C36" s="56">
        <v>10086</v>
      </c>
      <c r="D36" s="43">
        <v>216034</v>
      </c>
      <c r="E36" s="44">
        <f t="shared" si="0"/>
        <v>243698</v>
      </c>
      <c r="F36" s="56">
        <v>3119</v>
      </c>
      <c r="G36" s="43">
        <v>35600</v>
      </c>
      <c r="H36" s="45">
        <f t="shared" si="1"/>
        <v>38719</v>
      </c>
      <c r="I36" s="41">
        <f t="shared" si="4"/>
        <v>30783</v>
      </c>
      <c r="J36" s="45">
        <f t="shared" si="2"/>
        <v>251634</v>
      </c>
      <c r="K36" s="44">
        <f t="shared" si="3"/>
        <v>282417</v>
      </c>
      <c r="L36" s="56">
        <v>36227</v>
      </c>
    </row>
    <row r="37" spans="1:12" s="15" customFormat="1" ht="12.75">
      <c r="A37" s="38" t="s">
        <v>30</v>
      </c>
      <c r="B37" s="56">
        <v>5770</v>
      </c>
      <c r="C37" s="56">
        <v>5035</v>
      </c>
      <c r="D37" s="39">
        <v>129202</v>
      </c>
      <c r="E37" s="40">
        <f t="shared" si="0"/>
        <v>140007</v>
      </c>
      <c r="F37" s="56">
        <v>5968</v>
      </c>
      <c r="G37" s="39">
        <v>83784</v>
      </c>
      <c r="H37" s="41">
        <f t="shared" si="1"/>
        <v>89752</v>
      </c>
      <c r="I37" s="41">
        <f t="shared" si="4"/>
        <v>16773</v>
      </c>
      <c r="J37" s="41">
        <f t="shared" si="2"/>
        <v>212986</v>
      </c>
      <c r="K37" s="40">
        <f t="shared" si="3"/>
        <v>229759</v>
      </c>
      <c r="L37" s="56">
        <v>7743</v>
      </c>
    </row>
    <row r="38" spans="1:12" s="15" customFormat="1" ht="12.75">
      <c r="A38" s="38" t="s">
        <v>31</v>
      </c>
      <c r="B38" s="56">
        <v>226</v>
      </c>
      <c r="C38" s="56">
        <v>884</v>
      </c>
      <c r="D38" s="39">
        <v>9929</v>
      </c>
      <c r="E38" s="40">
        <f t="shared" si="0"/>
        <v>11039</v>
      </c>
      <c r="F38" s="56">
        <v>2156</v>
      </c>
      <c r="G38" s="39">
        <v>23874</v>
      </c>
      <c r="H38" s="41">
        <f t="shared" si="1"/>
        <v>26030</v>
      </c>
      <c r="I38" s="41">
        <f t="shared" si="4"/>
        <v>3266</v>
      </c>
      <c r="J38" s="41">
        <f t="shared" si="2"/>
        <v>33803</v>
      </c>
      <c r="K38" s="40">
        <f t="shared" si="3"/>
        <v>37069</v>
      </c>
      <c r="L38" s="56">
        <v>4335</v>
      </c>
    </row>
    <row r="39" spans="1:12" s="15" customFormat="1" ht="12.75">
      <c r="A39" s="38" t="s">
        <v>32</v>
      </c>
      <c r="B39" s="56">
        <v>2</v>
      </c>
      <c r="C39" s="56">
        <v>507</v>
      </c>
      <c r="D39" s="39">
        <v>9384</v>
      </c>
      <c r="E39" s="40">
        <f t="shared" si="0"/>
        <v>9893</v>
      </c>
      <c r="F39" s="56">
        <v>2900</v>
      </c>
      <c r="G39" s="39">
        <v>13009</v>
      </c>
      <c r="H39" s="41">
        <f t="shared" si="1"/>
        <v>15909</v>
      </c>
      <c r="I39" s="41">
        <f t="shared" si="4"/>
        <v>3409</v>
      </c>
      <c r="J39" s="41">
        <f t="shared" si="2"/>
        <v>22393</v>
      </c>
      <c r="K39" s="40">
        <f t="shared" si="3"/>
        <v>25802</v>
      </c>
      <c r="L39" s="56">
        <v>56154</v>
      </c>
    </row>
    <row r="40" spans="1:12" s="15" customFormat="1" ht="12.75">
      <c r="A40" s="38" t="s">
        <v>33</v>
      </c>
      <c r="B40" s="56">
        <v>4022</v>
      </c>
      <c r="C40" s="56">
        <v>10734</v>
      </c>
      <c r="D40" s="39">
        <v>37397</v>
      </c>
      <c r="E40" s="40">
        <f t="shared" si="0"/>
        <v>52153</v>
      </c>
      <c r="F40" s="56">
        <v>1997</v>
      </c>
      <c r="G40" s="39">
        <v>15244</v>
      </c>
      <c r="H40" s="41">
        <f t="shared" si="1"/>
        <v>17241</v>
      </c>
      <c r="I40" s="41">
        <f t="shared" si="4"/>
        <v>16753</v>
      </c>
      <c r="J40" s="41">
        <f t="shared" si="2"/>
        <v>52641</v>
      </c>
      <c r="K40" s="40">
        <f t="shared" si="3"/>
        <v>69394</v>
      </c>
      <c r="L40" s="56">
        <v>4220</v>
      </c>
    </row>
    <row r="41" spans="1:12" s="15" customFormat="1" ht="12.75">
      <c r="A41" s="38" t="s">
        <v>34</v>
      </c>
      <c r="B41" s="56">
        <v>24319</v>
      </c>
      <c r="C41" s="56">
        <v>111</v>
      </c>
      <c r="D41" s="39">
        <v>110963</v>
      </c>
      <c r="E41" s="40">
        <f t="shared" si="0"/>
        <v>135393</v>
      </c>
      <c r="F41" s="56">
        <v>111</v>
      </c>
      <c r="G41" s="39">
        <v>312</v>
      </c>
      <c r="H41" s="41">
        <f t="shared" si="1"/>
        <v>423</v>
      </c>
      <c r="I41" s="41">
        <f t="shared" si="4"/>
        <v>24541</v>
      </c>
      <c r="J41" s="41">
        <f t="shared" si="2"/>
        <v>111275</v>
      </c>
      <c r="K41" s="40">
        <f t="shared" si="3"/>
        <v>135816</v>
      </c>
      <c r="L41" s="56">
        <v>8</v>
      </c>
    </row>
    <row r="42" spans="1:12" s="15" customFormat="1" ht="12.75">
      <c r="A42" s="38" t="s">
        <v>35</v>
      </c>
      <c r="B42" s="56">
        <v>5</v>
      </c>
      <c r="C42" s="56">
        <v>385</v>
      </c>
      <c r="D42" s="39">
        <v>2771</v>
      </c>
      <c r="E42" s="40">
        <f t="shared" si="0"/>
        <v>3161</v>
      </c>
      <c r="F42" s="56">
        <v>92</v>
      </c>
      <c r="G42" s="39">
        <v>1192</v>
      </c>
      <c r="H42" s="41">
        <f t="shared" si="1"/>
        <v>1284</v>
      </c>
      <c r="I42" s="41">
        <f t="shared" si="4"/>
        <v>482</v>
      </c>
      <c r="J42" s="41">
        <f t="shared" si="2"/>
        <v>3963</v>
      </c>
      <c r="K42" s="40">
        <f t="shared" si="3"/>
        <v>4445</v>
      </c>
      <c r="L42" s="56">
        <v>21</v>
      </c>
    </row>
    <row r="43" spans="1:12" s="46" customFormat="1" ht="12.75">
      <c r="A43" s="42" t="s">
        <v>36</v>
      </c>
      <c r="B43" s="56">
        <v>1289</v>
      </c>
      <c r="C43" s="56">
        <v>862</v>
      </c>
      <c r="D43" s="43">
        <v>3406</v>
      </c>
      <c r="E43" s="44">
        <f t="shared" si="0"/>
        <v>5557</v>
      </c>
      <c r="F43" s="56">
        <v>395</v>
      </c>
      <c r="G43" s="43">
        <v>603</v>
      </c>
      <c r="H43" s="45">
        <f t="shared" si="1"/>
        <v>998</v>
      </c>
      <c r="I43" s="45">
        <f t="shared" si="4"/>
        <v>2546</v>
      </c>
      <c r="J43" s="45">
        <f t="shared" si="2"/>
        <v>4009</v>
      </c>
      <c r="K43" s="44">
        <f t="shared" si="3"/>
        <v>6555</v>
      </c>
      <c r="L43" s="56">
        <v>0</v>
      </c>
    </row>
    <row r="44" spans="1:12" s="15" customFormat="1" ht="12.75">
      <c r="A44" s="42" t="s">
        <v>37</v>
      </c>
      <c r="B44" s="56">
        <v>15071</v>
      </c>
      <c r="C44" s="56">
        <v>18272</v>
      </c>
      <c r="D44" s="43">
        <v>326804</v>
      </c>
      <c r="E44" s="44">
        <f t="shared" si="0"/>
        <v>360147</v>
      </c>
      <c r="F44" s="56">
        <v>1813</v>
      </c>
      <c r="G44" s="43">
        <v>19470</v>
      </c>
      <c r="H44" s="45">
        <f t="shared" si="1"/>
        <v>21283</v>
      </c>
      <c r="I44" s="45">
        <f t="shared" si="4"/>
        <v>35156</v>
      </c>
      <c r="J44" s="45">
        <f t="shared" si="2"/>
        <v>346274</v>
      </c>
      <c r="K44" s="44">
        <f t="shared" si="3"/>
        <v>381430</v>
      </c>
      <c r="L44" s="56">
        <v>8843</v>
      </c>
    </row>
    <row r="45" spans="1:21" s="47" customFormat="1" ht="12.75">
      <c r="A45" s="42" t="s">
        <v>38</v>
      </c>
      <c r="B45" s="56">
        <v>42698</v>
      </c>
      <c r="C45" s="56">
        <v>701</v>
      </c>
      <c r="D45" s="43">
        <v>680725</v>
      </c>
      <c r="E45" s="44">
        <f t="shared" si="0"/>
        <v>724124</v>
      </c>
      <c r="F45" s="56">
        <v>24828</v>
      </c>
      <c r="G45" s="43">
        <v>286448</v>
      </c>
      <c r="H45" s="45">
        <f t="shared" si="1"/>
        <v>311276</v>
      </c>
      <c r="I45" s="45">
        <f t="shared" si="4"/>
        <v>68227</v>
      </c>
      <c r="J45" s="45">
        <f t="shared" si="2"/>
        <v>967173</v>
      </c>
      <c r="K45" s="44">
        <f t="shared" si="3"/>
        <v>1035400</v>
      </c>
      <c r="L45" s="56">
        <v>180350</v>
      </c>
      <c r="M45" s="46"/>
      <c r="N45" s="46"/>
      <c r="O45" s="46"/>
      <c r="P45" s="46"/>
      <c r="Q45" s="46"/>
      <c r="R45" s="46"/>
      <c r="S45" s="46"/>
      <c r="T45" s="46"/>
      <c r="U45" s="46"/>
    </row>
    <row r="46" spans="1:12" s="46" customFormat="1" ht="12.75">
      <c r="A46" s="42" t="s">
        <v>39</v>
      </c>
      <c r="B46" s="56">
        <v>6</v>
      </c>
      <c r="C46" s="56">
        <v>44</v>
      </c>
      <c r="D46" s="43">
        <v>12960</v>
      </c>
      <c r="E46" s="44">
        <f t="shared" si="0"/>
        <v>13010</v>
      </c>
      <c r="F46" s="56">
        <v>5103</v>
      </c>
      <c r="G46" s="43">
        <v>42277</v>
      </c>
      <c r="H46" s="45">
        <f t="shared" si="1"/>
        <v>47380</v>
      </c>
      <c r="I46" s="45">
        <f t="shared" si="4"/>
        <v>5153</v>
      </c>
      <c r="J46" s="45">
        <f t="shared" si="2"/>
        <v>55237</v>
      </c>
      <c r="K46" s="44">
        <f t="shared" si="3"/>
        <v>60390</v>
      </c>
      <c r="L46" s="56">
        <v>4428</v>
      </c>
    </row>
    <row r="47" spans="1:21" s="15" customFormat="1" ht="12.75">
      <c r="A47" s="42" t="s">
        <v>40</v>
      </c>
      <c r="B47" s="56">
        <v>0</v>
      </c>
      <c r="C47" s="56">
        <v>0</v>
      </c>
      <c r="D47" s="43">
        <v>0</v>
      </c>
      <c r="E47" s="44">
        <f t="shared" si="0"/>
        <v>0</v>
      </c>
      <c r="F47" s="56">
        <v>94</v>
      </c>
      <c r="G47" s="43">
        <v>831</v>
      </c>
      <c r="H47" s="45">
        <f t="shared" si="1"/>
        <v>925</v>
      </c>
      <c r="I47" s="45">
        <f t="shared" si="4"/>
        <v>94</v>
      </c>
      <c r="J47" s="45">
        <f t="shared" si="2"/>
        <v>831</v>
      </c>
      <c r="K47" s="44">
        <f t="shared" si="3"/>
        <v>925</v>
      </c>
      <c r="L47" s="56">
        <v>0</v>
      </c>
      <c r="M47" s="46"/>
      <c r="N47" s="46"/>
      <c r="O47" s="46"/>
      <c r="P47" s="46"/>
      <c r="Q47" s="46"/>
      <c r="R47" s="46"/>
      <c r="S47" s="46"/>
      <c r="T47" s="46"/>
      <c r="U47" s="46"/>
    </row>
    <row r="48" spans="1:21" s="15" customFormat="1" ht="12.75">
      <c r="A48" s="42" t="s">
        <v>41</v>
      </c>
      <c r="B48" s="56">
        <v>27483</v>
      </c>
      <c r="C48" s="56">
        <v>4271</v>
      </c>
      <c r="D48" s="43">
        <v>282395</v>
      </c>
      <c r="E48" s="44">
        <f t="shared" si="0"/>
        <v>314149</v>
      </c>
      <c r="F48" s="56">
        <v>7359</v>
      </c>
      <c r="G48" s="43">
        <v>67960</v>
      </c>
      <c r="H48" s="45">
        <f t="shared" si="1"/>
        <v>75319</v>
      </c>
      <c r="I48" s="45">
        <f t="shared" si="4"/>
        <v>39113</v>
      </c>
      <c r="J48" s="45">
        <f t="shared" si="2"/>
        <v>350355</v>
      </c>
      <c r="K48" s="44">
        <f t="shared" si="3"/>
        <v>389468</v>
      </c>
      <c r="L48" s="56">
        <v>41078</v>
      </c>
      <c r="M48" s="46"/>
      <c r="N48" s="46"/>
      <c r="O48" s="46"/>
      <c r="P48" s="46"/>
      <c r="Q48" s="46"/>
      <c r="R48" s="46"/>
      <c r="S48" s="46"/>
      <c r="T48" s="46"/>
      <c r="U48" s="46"/>
    </row>
    <row r="49" spans="1:21" s="15" customFormat="1" ht="12.75">
      <c r="A49" s="42" t="s">
        <v>42</v>
      </c>
      <c r="B49" s="56">
        <v>0</v>
      </c>
      <c r="C49" s="56">
        <v>19</v>
      </c>
      <c r="D49" s="43">
        <v>120</v>
      </c>
      <c r="E49" s="44">
        <f t="shared" si="0"/>
        <v>139</v>
      </c>
      <c r="F49" s="56">
        <v>11</v>
      </c>
      <c r="G49" s="43">
        <v>110</v>
      </c>
      <c r="H49" s="45">
        <f t="shared" si="1"/>
        <v>121</v>
      </c>
      <c r="I49" s="45">
        <f t="shared" si="4"/>
        <v>30</v>
      </c>
      <c r="J49" s="45">
        <f t="shared" si="2"/>
        <v>230</v>
      </c>
      <c r="K49" s="44">
        <f t="shared" si="3"/>
        <v>260</v>
      </c>
      <c r="L49" s="56">
        <v>0</v>
      </c>
      <c r="M49" s="46"/>
      <c r="N49" s="46"/>
      <c r="O49" s="46"/>
      <c r="P49" s="46"/>
      <c r="Q49" s="46"/>
      <c r="R49" s="46"/>
      <c r="S49" s="46"/>
      <c r="T49" s="46"/>
      <c r="U49" s="46"/>
    </row>
    <row r="50" spans="1:21" s="47" customFormat="1" ht="12.75">
      <c r="A50" s="42" t="s">
        <v>43</v>
      </c>
      <c r="B50" s="56">
        <v>45689</v>
      </c>
      <c r="C50" s="56">
        <v>6666</v>
      </c>
      <c r="D50" s="43">
        <v>461828</v>
      </c>
      <c r="E50" s="44">
        <f t="shared" si="0"/>
        <v>514183</v>
      </c>
      <c r="F50" s="56">
        <v>3303</v>
      </c>
      <c r="G50" s="43">
        <v>22496</v>
      </c>
      <c r="H50" s="45">
        <f t="shared" si="1"/>
        <v>25799</v>
      </c>
      <c r="I50" s="45">
        <f t="shared" si="4"/>
        <v>55658</v>
      </c>
      <c r="J50" s="45">
        <f t="shared" si="2"/>
        <v>484324</v>
      </c>
      <c r="K50" s="44">
        <f t="shared" si="3"/>
        <v>539982</v>
      </c>
      <c r="L50" s="56">
        <v>1329</v>
      </c>
      <c r="M50" s="46"/>
      <c r="N50" s="46"/>
      <c r="O50" s="46"/>
      <c r="P50" s="46"/>
      <c r="Q50" s="46"/>
      <c r="R50" s="46"/>
      <c r="S50" s="46"/>
      <c r="T50" s="46"/>
      <c r="U50" s="46"/>
    </row>
    <row r="51" spans="1:12" s="15" customFormat="1" ht="12.75">
      <c r="A51" s="42" t="s">
        <v>44</v>
      </c>
      <c r="B51" s="56">
        <v>77</v>
      </c>
      <c r="C51" s="56">
        <v>40</v>
      </c>
      <c r="D51" s="43">
        <v>3119</v>
      </c>
      <c r="E51" s="44">
        <f t="shared" si="0"/>
        <v>3236</v>
      </c>
      <c r="F51" s="56">
        <v>622</v>
      </c>
      <c r="G51" s="43">
        <v>5734</v>
      </c>
      <c r="H51" s="45">
        <f t="shared" si="1"/>
        <v>6356</v>
      </c>
      <c r="I51" s="45">
        <f t="shared" si="4"/>
        <v>739</v>
      </c>
      <c r="J51" s="45">
        <f t="shared" si="2"/>
        <v>8853</v>
      </c>
      <c r="K51" s="44">
        <f t="shared" si="3"/>
        <v>9592</v>
      </c>
      <c r="L51" s="56">
        <v>439</v>
      </c>
    </row>
    <row r="52" spans="1:12" s="15" customFormat="1" ht="12.75">
      <c r="A52" s="42" t="s">
        <v>45</v>
      </c>
      <c r="B52" s="56">
        <v>473</v>
      </c>
      <c r="C52" s="56">
        <v>0</v>
      </c>
      <c r="D52" s="43">
        <v>662</v>
      </c>
      <c r="E52" s="44">
        <f t="shared" si="0"/>
        <v>1135</v>
      </c>
      <c r="F52" s="56">
        <v>0</v>
      </c>
      <c r="G52" s="43">
        <v>0</v>
      </c>
      <c r="H52" s="45">
        <f t="shared" si="1"/>
        <v>0</v>
      </c>
      <c r="I52" s="45">
        <f t="shared" si="4"/>
        <v>473</v>
      </c>
      <c r="J52" s="45">
        <f t="shared" si="2"/>
        <v>662</v>
      </c>
      <c r="K52" s="44">
        <f t="shared" si="3"/>
        <v>1135</v>
      </c>
      <c r="L52" s="56">
        <v>0</v>
      </c>
    </row>
    <row r="53" spans="1:12" s="46" customFormat="1" ht="12.75">
      <c r="A53" s="42" t="s">
        <v>46</v>
      </c>
      <c r="B53" s="56">
        <v>1</v>
      </c>
      <c r="C53" s="56">
        <v>0</v>
      </c>
      <c r="D53" s="43">
        <v>65</v>
      </c>
      <c r="E53" s="44">
        <f t="shared" si="0"/>
        <v>66</v>
      </c>
      <c r="F53" s="56">
        <v>34</v>
      </c>
      <c r="G53" s="43">
        <v>182</v>
      </c>
      <c r="H53" s="45">
        <f t="shared" si="1"/>
        <v>216</v>
      </c>
      <c r="I53" s="45">
        <f t="shared" si="4"/>
        <v>35</v>
      </c>
      <c r="J53" s="45">
        <f t="shared" si="2"/>
        <v>247</v>
      </c>
      <c r="K53" s="44">
        <f t="shared" si="3"/>
        <v>282</v>
      </c>
      <c r="L53" s="56">
        <v>53</v>
      </c>
    </row>
    <row r="54" spans="1:12" s="15" customFormat="1" ht="12.75">
      <c r="A54" s="42" t="s">
        <v>47</v>
      </c>
      <c r="B54" s="56">
        <v>68288</v>
      </c>
      <c r="C54" s="56">
        <v>95264</v>
      </c>
      <c r="D54" s="43">
        <v>630519</v>
      </c>
      <c r="E54" s="44">
        <f t="shared" si="0"/>
        <v>794071</v>
      </c>
      <c r="F54" s="56">
        <v>39380</v>
      </c>
      <c r="G54" s="43">
        <v>232474</v>
      </c>
      <c r="H54" s="45">
        <f t="shared" si="1"/>
        <v>271854</v>
      </c>
      <c r="I54" s="45">
        <f t="shared" si="4"/>
        <v>202932</v>
      </c>
      <c r="J54" s="45">
        <f t="shared" si="2"/>
        <v>862993</v>
      </c>
      <c r="K54" s="44">
        <f t="shared" si="3"/>
        <v>1065925</v>
      </c>
      <c r="L54" s="56">
        <v>217260</v>
      </c>
    </row>
    <row r="55" spans="1:12" s="46" customFormat="1" ht="12.75">
      <c r="A55" s="42" t="s">
        <v>48</v>
      </c>
      <c r="B55" s="56">
        <v>3781</v>
      </c>
      <c r="C55" s="56">
        <v>894</v>
      </c>
      <c r="D55" s="43">
        <v>38908</v>
      </c>
      <c r="E55" s="44">
        <f t="shared" si="0"/>
        <v>43583</v>
      </c>
      <c r="F55" s="56">
        <v>2616</v>
      </c>
      <c r="G55" s="43">
        <v>10673</v>
      </c>
      <c r="H55" s="45">
        <f t="shared" si="1"/>
        <v>13289</v>
      </c>
      <c r="I55" s="45">
        <f t="shared" si="4"/>
        <v>7291</v>
      </c>
      <c r="J55" s="45">
        <f t="shared" si="2"/>
        <v>49581</v>
      </c>
      <c r="K55" s="44">
        <f t="shared" si="3"/>
        <v>56872</v>
      </c>
      <c r="L55" s="56">
        <v>16028</v>
      </c>
    </row>
    <row r="56" spans="1:12" s="15" customFormat="1" ht="12.75">
      <c r="A56" s="42" t="s">
        <v>49</v>
      </c>
      <c r="B56" s="56">
        <v>13377</v>
      </c>
      <c r="C56" s="56">
        <v>32445</v>
      </c>
      <c r="D56" s="43">
        <v>305530</v>
      </c>
      <c r="E56" s="44">
        <f t="shared" si="0"/>
        <v>351352</v>
      </c>
      <c r="F56" s="56">
        <v>4261</v>
      </c>
      <c r="G56" s="43">
        <v>50423</v>
      </c>
      <c r="H56" s="45">
        <f t="shared" si="1"/>
        <v>54684</v>
      </c>
      <c r="I56" s="45">
        <f t="shared" si="4"/>
        <v>50083</v>
      </c>
      <c r="J56" s="45">
        <f t="shared" si="2"/>
        <v>355953</v>
      </c>
      <c r="K56" s="44">
        <f t="shared" si="3"/>
        <v>406036</v>
      </c>
      <c r="L56" s="56">
        <v>22190</v>
      </c>
    </row>
    <row r="57" spans="1:12" s="46" customFormat="1" ht="12.75">
      <c r="A57" s="42" t="s">
        <v>50</v>
      </c>
      <c r="B57" s="56">
        <v>379212</v>
      </c>
      <c r="C57" s="56">
        <v>8979</v>
      </c>
      <c r="D57" s="43">
        <v>3322932</v>
      </c>
      <c r="E57" s="44">
        <f t="shared" si="0"/>
        <v>3711123</v>
      </c>
      <c r="F57" s="56">
        <v>39825</v>
      </c>
      <c r="G57" s="43">
        <v>390403</v>
      </c>
      <c r="H57" s="45">
        <f t="shared" si="1"/>
        <v>430228</v>
      </c>
      <c r="I57" s="45">
        <f t="shared" si="4"/>
        <v>428016</v>
      </c>
      <c r="J57" s="45">
        <f t="shared" si="2"/>
        <v>3713335</v>
      </c>
      <c r="K57" s="44">
        <f t="shared" si="3"/>
        <v>4141351</v>
      </c>
      <c r="L57" s="56">
        <v>2890572</v>
      </c>
    </row>
    <row r="58" spans="1:12" s="15" customFormat="1" ht="12.75">
      <c r="A58" s="42" t="s">
        <v>51</v>
      </c>
      <c r="B58" s="56">
        <v>53577</v>
      </c>
      <c r="C58" s="56">
        <v>146716</v>
      </c>
      <c r="D58" s="43">
        <v>1763366</v>
      </c>
      <c r="E58" s="44">
        <f t="shared" si="0"/>
        <v>1963659</v>
      </c>
      <c r="F58" s="56">
        <v>40884</v>
      </c>
      <c r="G58" s="43">
        <v>330507</v>
      </c>
      <c r="H58" s="45">
        <f t="shared" si="1"/>
        <v>371391</v>
      </c>
      <c r="I58" s="45">
        <f t="shared" si="4"/>
        <v>241177</v>
      </c>
      <c r="J58" s="45">
        <f t="shared" si="2"/>
        <v>2093873</v>
      </c>
      <c r="K58" s="44">
        <f t="shared" si="3"/>
        <v>2335050</v>
      </c>
      <c r="L58" s="56">
        <v>821405</v>
      </c>
    </row>
    <row r="59" spans="1:12" s="46" customFormat="1" ht="12.75">
      <c r="A59" s="42" t="s">
        <v>52</v>
      </c>
      <c r="B59" s="56">
        <v>80</v>
      </c>
      <c r="C59" s="56">
        <v>369</v>
      </c>
      <c r="D59" s="43">
        <v>6851</v>
      </c>
      <c r="E59" s="44">
        <f t="shared" si="0"/>
        <v>7300</v>
      </c>
      <c r="F59" s="56">
        <v>142</v>
      </c>
      <c r="G59" s="43">
        <v>3587</v>
      </c>
      <c r="H59" s="45">
        <f t="shared" si="1"/>
        <v>3729</v>
      </c>
      <c r="I59" s="45">
        <f t="shared" si="4"/>
        <v>591</v>
      </c>
      <c r="J59" s="45">
        <f t="shared" si="2"/>
        <v>10438</v>
      </c>
      <c r="K59" s="44">
        <f t="shared" si="3"/>
        <v>11029</v>
      </c>
      <c r="L59" s="56">
        <v>2125</v>
      </c>
    </row>
    <row r="60" spans="1:12" s="15" customFormat="1" ht="12.75">
      <c r="A60" s="42" t="s">
        <v>53</v>
      </c>
      <c r="B60" s="56">
        <v>1633</v>
      </c>
      <c r="C60" s="56">
        <v>179</v>
      </c>
      <c r="D60" s="43">
        <v>9090</v>
      </c>
      <c r="E60" s="44">
        <f t="shared" si="0"/>
        <v>10902</v>
      </c>
      <c r="F60" s="56">
        <v>231</v>
      </c>
      <c r="G60" s="43">
        <v>1601</v>
      </c>
      <c r="H60" s="45">
        <f t="shared" si="1"/>
        <v>1832</v>
      </c>
      <c r="I60" s="45">
        <f t="shared" si="4"/>
        <v>2043</v>
      </c>
      <c r="J60" s="45">
        <f t="shared" si="2"/>
        <v>10691</v>
      </c>
      <c r="K60" s="44">
        <f t="shared" si="3"/>
        <v>12734</v>
      </c>
      <c r="L60" s="56">
        <v>339</v>
      </c>
    </row>
    <row r="61" spans="1:12" s="15" customFormat="1" ht="12.75">
      <c r="A61" s="42" t="s">
        <v>54</v>
      </c>
      <c r="B61" s="56">
        <v>38225</v>
      </c>
      <c r="C61" s="56">
        <v>38</v>
      </c>
      <c r="D61" s="43">
        <v>305464</v>
      </c>
      <c r="E61" s="44">
        <f t="shared" si="0"/>
        <v>343727</v>
      </c>
      <c r="F61" s="56">
        <v>3529</v>
      </c>
      <c r="G61" s="43">
        <v>10145</v>
      </c>
      <c r="H61" s="45">
        <f t="shared" si="1"/>
        <v>13674</v>
      </c>
      <c r="I61" s="45">
        <f t="shared" si="4"/>
        <v>41792</v>
      </c>
      <c r="J61" s="45">
        <f t="shared" si="2"/>
        <v>315609</v>
      </c>
      <c r="K61" s="44">
        <f t="shared" si="3"/>
        <v>357401</v>
      </c>
      <c r="L61" s="56">
        <v>10577</v>
      </c>
    </row>
    <row r="62" spans="1:12" s="46" customFormat="1" ht="12.75">
      <c r="A62" s="42" t="s">
        <v>55</v>
      </c>
      <c r="B62" s="56">
        <v>288</v>
      </c>
      <c r="C62" s="56">
        <v>122</v>
      </c>
      <c r="D62" s="43">
        <v>3962</v>
      </c>
      <c r="E62" s="44">
        <f t="shared" si="0"/>
        <v>4372</v>
      </c>
      <c r="F62" s="56">
        <v>1180</v>
      </c>
      <c r="G62" s="43">
        <v>3849</v>
      </c>
      <c r="H62" s="45">
        <f t="shared" si="1"/>
        <v>5029</v>
      </c>
      <c r="I62" s="45">
        <f t="shared" si="4"/>
        <v>1590</v>
      </c>
      <c r="J62" s="45">
        <f t="shared" si="2"/>
        <v>7811</v>
      </c>
      <c r="K62" s="44">
        <f t="shared" si="3"/>
        <v>9401</v>
      </c>
      <c r="L62" s="56">
        <v>631</v>
      </c>
    </row>
    <row r="63" spans="1:12" s="15" customFormat="1" ht="12.75">
      <c r="A63" s="42" t="s">
        <v>56</v>
      </c>
      <c r="B63" s="56">
        <v>5260</v>
      </c>
      <c r="C63" s="56">
        <v>175</v>
      </c>
      <c r="D63" s="43">
        <v>54483</v>
      </c>
      <c r="E63" s="44">
        <f t="shared" si="0"/>
        <v>59918</v>
      </c>
      <c r="F63" s="56">
        <v>2000</v>
      </c>
      <c r="G63" s="43">
        <v>16624</v>
      </c>
      <c r="H63" s="45">
        <f t="shared" si="1"/>
        <v>18624</v>
      </c>
      <c r="I63" s="45">
        <f t="shared" si="4"/>
        <v>7435</v>
      </c>
      <c r="J63" s="45">
        <f t="shared" si="2"/>
        <v>71107</v>
      </c>
      <c r="K63" s="44">
        <f t="shared" si="3"/>
        <v>78542</v>
      </c>
      <c r="L63" s="56">
        <v>6388</v>
      </c>
    </row>
    <row r="64" spans="1:12" s="46" customFormat="1" ht="12.75">
      <c r="A64" s="42" t="s">
        <v>57</v>
      </c>
      <c r="B64" s="56">
        <v>1946</v>
      </c>
      <c r="C64" s="56">
        <v>1637</v>
      </c>
      <c r="D64" s="43">
        <v>25259</v>
      </c>
      <c r="E64" s="44">
        <f>SUM(B64:D64)</f>
        <v>28842</v>
      </c>
      <c r="F64" s="56">
        <v>681</v>
      </c>
      <c r="G64" s="43">
        <v>5949</v>
      </c>
      <c r="H64" s="45">
        <f t="shared" si="1"/>
        <v>6630</v>
      </c>
      <c r="I64" s="45">
        <f t="shared" si="4"/>
        <v>4264</v>
      </c>
      <c r="J64" s="45">
        <f t="shared" si="2"/>
        <v>31208</v>
      </c>
      <c r="K64" s="44">
        <f t="shared" si="3"/>
        <v>35472</v>
      </c>
      <c r="L64" s="56">
        <v>1049</v>
      </c>
    </row>
    <row r="65" spans="1:21" s="47" customFormat="1" ht="12.75">
      <c r="A65" s="42" t="s">
        <v>58</v>
      </c>
      <c r="B65" s="56">
        <v>15771</v>
      </c>
      <c r="C65" s="56">
        <v>768</v>
      </c>
      <c r="D65" s="43">
        <v>85758</v>
      </c>
      <c r="E65" s="44">
        <f t="shared" si="0"/>
        <v>102297</v>
      </c>
      <c r="F65" s="56">
        <v>1602</v>
      </c>
      <c r="G65" s="43">
        <v>15893</v>
      </c>
      <c r="H65" s="45">
        <f t="shared" si="1"/>
        <v>17495</v>
      </c>
      <c r="I65" s="45">
        <f t="shared" si="4"/>
        <v>18141</v>
      </c>
      <c r="J65" s="45">
        <f t="shared" si="2"/>
        <v>101651</v>
      </c>
      <c r="K65" s="44">
        <f t="shared" si="3"/>
        <v>119792</v>
      </c>
      <c r="L65" s="56">
        <v>68656</v>
      </c>
      <c r="M65" s="46"/>
      <c r="N65" s="46"/>
      <c r="O65" s="46"/>
      <c r="P65" s="46"/>
      <c r="Q65" s="46"/>
      <c r="R65" s="46"/>
      <c r="S65" s="46"/>
      <c r="T65" s="46"/>
      <c r="U65" s="46"/>
    </row>
    <row r="66" spans="1:12" s="15" customFormat="1" ht="12.75">
      <c r="A66" s="42" t="s">
        <v>59</v>
      </c>
      <c r="B66" s="56">
        <v>24979</v>
      </c>
      <c r="C66" s="56">
        <v>1009</v>
      </c>
      <c r="D66" s="43">
        <v>32008</v>
      </c>
      <c r="E66" s="44">
        <f t="shared" si="0"/>
        <v>57996</v>
      </c>
      <c r="F66" s="56">
        <v>3524</v>
      </c>
      <c r="G66" s="43">
        <v>32445</v>
      </c>
      <c r="H66" s="45">
        <f t="shared" si="1"/>
        <v>35969</v>
      </c>
      <c r="I66" s="45">
        <f t="shared" si="4"/>
        <v>29512</v>
      </c>
      <c r="J66" s="45">
        <f t="shared" si="2"/>
        <v>64453</v>
      </c>
      <c r="K66" s="44">
        <f t="shared" si="3"/>
        <v>93965</v>
      </c>
      <c r="L66" s="56">
        <v>6194</v>
      </c>
    </row>
    <row r="67" spans="1:12" s="15" customFormat="1" ht="12.75">
      <c r="A67" s="42" t="s">
        <v>60</v>
      </c>
      <c r="B67" s="56">
        <v>36</v>
      </c>
      <c r="C67" s="56">
        <v>146</v>
      </c>
      <c r="D67" s="43">
        <v>2039</v>
      </c>
      <c r="E67" s="44">
        <f t="shared" si="0"/>
        <v>2221</v>
      </c>
      <c r="F67" s="56">
        <v>506</v>
      </c>
      <c r="G67" s="43">
        <v>11637</v>
      </c>
      <c r="H67" s="45">
        <f t="shared" si="1"/>
        <v>12143</v>
      </c>
      <c r="I67" s="45">
        <f t="shared" si="4"/>
        <v>688</v>
      </c>
      <c r="J67" s="45">
        <f t="shared" si="2"/>
        <v>13676</v>
      </c>
      <c r="K67" s="44">
        <f t="shared" si="3"/>
        <v>14364</v>
      </c>
      <c r="L67" s="56">
        <v>1613</v>
      </c>
    </row>
    <row r="68" spans="1:12" s="15" customFormat="1" ht="12.75">
      <c r="A68" s="42" t="s">
        <v>61</v>
      </c>
      <c r="B68" s="56">
        <v>97122</v>
      </c>
      <c r="C68" s="56">
        <v>11987</v>
      </c>
      <c r="D68" s="43">
        <v>816540</v>
      </c>
      <c r="E68" s="44">
        <f t="shared" si="0"/>
        <v>925649</v>
      </c>
      <c r="F68" s="56">
        <v>17694</v>
      </c>
      <c r="G68" s="43">
        <v>101682</v>
      </c>
      <c r="H68" s="45">
        <f t="shared" si="1"/>
        <v>119376</v>
      </c>
      <c r="I68" s="45">
        <f t="shared" si="4"/>
        <v>126803</v>
      </c>
      <c r="J68" s="45">
        <f t="shared" si="2"/>
        <v>918222</v>
      </c>
      <c r="K68" s="44">
        <f t="shared" si="3"/>
        <v>1045025</v>
      </c>
      <c r="L68" s="56">
        <v>136961</v>
      </c>
    </row>
    <row r="69" spans="1:12" s="15" customFormat="1" ht="12.75">
      <c r="A69" s="42" t="s">
        <v>62</v>
      </c>
      <c r="B69" s="56">
        <v>667</v>
      </c>
      <c r="C69" s="56">
        <v>69</v>
      </c>
      <c r="D69" s="43">
        <v>8479</v>
      </c>
      <c r="E69" s="44">
        <f t="shared" si="0"/>
        <v>9215</v>
      </c>
      <c r="F69" s="56">
        <v>1456</v>
      </c>
      <c r="G69" s="43">
        <v>18650</v>
      </c>
      <c r="H69" s="45">
        <f t="shared" si="1"/>
        <v>20106</v>
      </c>
      <c r="I69" s="45">
        <f t="shared" si="4"/>
        <v>2192</v>
      </c>
      <c r="J69" s="45">
        <f t="shared" si="2"/>
        <v>27129</v>
      </c>
      <c r="K69" s="44">
        <f t="shared" si="3"/>
        <v>29321</v>
      </c>
      <c r="L69" s="56">
        <v>3839</v>
      </c>
    </row>
    <row r="70" spans="1:12" s="15" customFormat="1" ht="12.75">
      <c r="A70" s="42" t="s">
        <v>63</v>
      </c>
      <c r="B70" s="56">
        <v>13258</v>
      </c>
      <c r="C70" s="56">
        <v>7175</v>
      </c>
      <c r="D70" s="43">
        <v>85169</v>
      </c>
      <c r="E70" s="44">
        <f t="shared" si="0"/>
        <v>105602</v>
      </c>
      <c r="F70" s="56">
        <v>2289</v>
      </c>
      <c r="G70" s="43">
        <v>10845</v>
      </c>
      <c r="H70" s="45">
        <f t="shared" si="1"/>
        <v>13134</v>
      </c>
      <c r="I70" s="45">
        <f t="shared" si="4"/>
        <v>22722</v>
      </c>
      <c r="J70" s="45">
        <f t="shared" si="2"/>
        <v>96014</v>
      </c>
      <c r="K70" s="44">
        <f t="shared" si="3"/>
        <v>118736</v>
      </c>
      <c r="L70" s="56">
        <v>15783</v>
      </c>
    </row>
    <row r="71" spans="1:12" s="15" customFormat="1" ht="12.75">
      <c r="A71" s="42" t="s">
        <v>64</v>
      </c>
      <c r="B71" s="56">
        <v>5219</v>
      </c>
      <c r="C71" s="56">
        <v>1117</v>
      </c>
      <c r="D71" s="43">
        <v>123024</v>
      </c>
      <c r="E71" s="44">
        <f t="shared" si="0"/>
        <v>129360</v>
      </c>
      <c r="F71" s="56">
        <v>10112</v>
      </c>
      <c r="G71" s="43">
        <v>26189</v>
      </c>
      <c r="H71" s="45">
        <f t="shared" si="1"/>
        <v>36301</v>
      </c>
      <c r="I71" s="45">
        <f t="shared" si="4"/>
        <v>16448</v>
      </c>
      <c r="J71" s="45">
        <f t="shared" si="2"/>
        <v>149213</v>
      </c>
      <c r="K71" s="44">
        <f t="shared" si="3"/>
        <v>165661</v>
      </c>
      <c r="L71" s="56">
        <v>996</v>
      </c>
    </row>
    <row r="72" spans="1:12" s="15" customFormat="1" ht="12.75">
      <c r="A72" s="42" t="s">
        <v>65</v>
      </c>
      <c r="B72" s="56">
        <v>5</v>
      </c>
      <c r="C72" s="56">
        <v>174</v>
      </c>
      <c r="D72" s="43">
        <v>1388</v>
      </c>
      <c r="E72" s="44">
        <f t="shared" si="0"/>
        <v>1567</v>
      </c>
      <c r="F72" s="56">
        <v>0</v>
      </c>
      <c r="G72" s="43">
        <v>0</v>
      </c>
      <c r="H72" s="45">
        <f t="shared" si="1"/>
        <v>0</v>
      </c>
      <c r="I72" s="45">
        <f t="shared" si="4"/>
        <v>179</v>
      </c>
      <c r="J72" s="45">
        <f t="shared" si="2"/>
        <v>1388</v>
      </c>
      <c r="K72" s="44">
        <f t="shared" si="3"/>
        <v>1567</v>
      </c>
      <c r="L72" s="56">
        <v>61</v>
      </c>
    </row>
    <row r="73" spans="1:12" s="15" customFormat="1" ht="12.75">
      <c r="A73" s="42" t="s">
        <v>66</v>
      </c>
      <c r="B73" s="56">
        <v>68229</v>
      </c>
      <c r="C73" s="56">
        <v>3211</v>
      </c>
      <c r="D73" s="43">
        <v>708446</v>
      </c>
      <c r="E73" s="44">
        <f t="shared" si="0"/>
        <v>779886</v>
      </c>
      <c r="F73" s="56">
        <v>8543</v>
      </c>
      <c r="G73" s="43">
        <v>65785</v>
      </c>
      <c r="H73" s="45">
        <f t="shared" si="1"/>
        <v>74328</v>
      </c>
      <c r="I73" s="45">
        <f t="shared" si="4"/>
        <v>79983</v>
      </c>
      <c r="J73" s="45">
        <f t="shared" si="2"/>
        <v>774231</v>
      </c>
      <c r="K73" s="44">
        <f t="shared" si="3"/>
        <v>854214</v>
      </c>
      <c r="L73" s="56">
        <v>52994</v>
      </c>
    </row>
    <row r="74" spans="1:12" s="15" customFormat="1" ht="12.75">
      <c r="A74" s="42" t="s">
        <v>67</v>
      </c>
      <c r="B74" s="56">
        <v>0</v>
      </c>
      <c r="C74" s="56">
        <v>0</v>
      </c>
      <c r="D74" s="43">
        <v>0</v>
      </c>
      <c r="E74" s="44">
        <f t="shared" si="0"/>
        <v>0</v>
      </c>
      <c r="F74" s="56">
        <v>0</v>
      </c>
      <c r="G74" s="43">
        <v>0</v>
      </c>
      <c r="H74" s="45">
        <f t="shared" si="1"/>
        <v>0</v>
      </c>
      <c r="I74" s="45">
        <f t="shared" si="4"/>
        <v>0</v>
      </c>
      <c r="J74" s="45">
        <f t="shared" si="2"/>
        <v>0</v>
      </c>
      <c r="K74" s="44">
        <f t="shared" si="3"/>
        <v>0</v>
      </c>
      <c r="L74" s="56">
        <v>0</v>
      </c>
    </row>
    <row r="75" spans="1:12" s="15" customFormat="1" ht="12.75">
      <c r="A75" s="42" t="s">
        <v>68</v>
      </c>
      <c r="B75" s="56">
        <v>117702</v>
      </c>
      <c r="C75" s="56">
        <v>0</v>
      </c>
      <c r="D75" s="43">
        <v>1125735</v>
      </c>
      <c r="E75" s="44">
        <f t="shared" si="0"/>
        <v>1243437</v>
      </c>
      <c r="F75" s="56">
        <v>3169</v>
      </c>
      <c r="G75" s="43">
        <v>4130</v>
      </c>
      <c r="H75" s="45">
        <f t="shared" si="1"/>
        <v>7299</v>
      </c>
      <c r="I75" s="45">
        <f t="shared" si="4"/>
        <v>120871</v>
      </c>
      <c r="J75" s="45">
        <f t="shared" si="2"/>
        <v>1129865</v>
      </c>
      <c r="K75" s="44">
        <f t="shared" si="3"/>
        <v>1250736</v>
      </c>
      <c r="L75" s="56">
        <v>26987</v>
      </c>
    </row>
    <row r="76" spans="1:12" s="15" customFormat="1" ht="12.75">
      <c r="A76" s="42" t="s">
        <v>69</v>
      </c>
      <c r="B76" s="56">
        <v>146</v>
      </c>
      <c r="C76" s="56">
        <v>127</v>
      </c>
      <c r="D76" s="43">
        <v>2246</v>
      </c>
      <c r="E76" s="44">
        <f t="shared" si="0"/>
        <v>2519</v>
      </c>
      <c r="F76" s="56">
        <v>1</v>
      </c>
      <c r="G76" s="43">
        <v>28</v>
      </c>
      <c r="H76" s="45">
        <f t="shared" si="1"/>
        <v>29</v>
      </c>
      <c r="I76" s="45">
        <f t="shared" si="4"/>
        <v>274</v>
      </c>
      <c r="J76" s="45">
        <f t="shared" si="2"/>
        <v>2274</v>
      </c>
      <c r="K76" s="44">
        <f t="shared" si="3"/>
        <v>2548</v>
      </c>
      <c r="L76" s="56">
        <v>30</v>
      </c>
    </row>
    <row r="77" spans="1:12" s="15" customFormat="1" ht="12.75">
      <c r="A77" s="42" t="s">
        <v>70</v>
      </c>
      <c r="B77" s="56">
        <v>374</v>
      </c>
      <c r="C77" s="56">
        <v>351</v>
      </c>
      <c r="D77" s="43">
        <v>10392</v>
      </c>
      <c r="E77" s="44">
        <f t="shared" si="0"/>
        <v>11117</v>
      </c>
      <c r="F77" s="56">
        <v>241</v>
      </c>
      <c r="G77" s="43">
        <v>1420</v>
      </c>
      <c r="H77" s="45">
        <f t="shared" si="1"/>
        <v>1661</v>
      </c>
      <c r="I77" s="45">
        <f t="shared" si="4"/>
        <v>966</v>
      </c>
      <c r="J77" s="45">
        <f t="shared" si="2"/>
        <v>11812</v>
      </c>
      <c r="K77" s="44">
        <f t="shared" si="3"/>
        <v>12778</v>
      </c>
      <c r="L77" s="56">
        <v>1398</v>
      </c>
    </row>
    <row r="78" spans="1:12" s="46" customFormat="1" ht="12.75">
      <c r="A78" s="42" t="s">
        <v>71</v>
      </c>
      <c r="B78" s="56">
        <v>822</v>
      </c>
      <c r="C78" s="56">
        <v>0</v>
      </c>
      <c r="D78" s="43">
        <v>11583</v>
      </c>
      <c r="E78" s="44">
        <f t="shared" si="0"/>
        <v>12405</v>
      </c>
      <c r="F78" s="56">
        <v>104</v>
      </c>
      <c r="G78" s="43">
        <v>2814</v>
      </c>
      <c r="H78" s="45">
        <f t="shared" si="1"/>
        <v>2918</v>
      </c>
      <c r="I78" s="45">
        <f t="shared" si="4"/>
        <v>926</v>
      </c>
      <c r="J78" s="45">
        <f t="shared" si="2"/>
        <v>14397</v>
      </c>
      <c r="K78" s="44">
        <f t="shared" si="3"/>
        <v>15323</v>
      </c>
      <c r="L78" s="56">
        <v>0</v>
      </c>
    </row>
    <row r="79" spans="1:12" s="46" customFormat="1" ht="12.75">
      <c r="A79" s="42" t="s">
        <v>72</v>
      </c>
      <c r="B79" s="56">
        <v>0</v>
      </c>
      <c r="C79" s="56">
        <v>140</v>
      </c>
      <c r="D79" s="43">
        <v>1324</v>
      </c>
      <c r="E79" s="44">
        <f t="shared" si="0"/>
        <v>1464</v>
      </c>
      <c r="F79" s="56">
        <v>73</v>
      </c>
      <c r="G79" s="43">
        <v>628</v>
      </c>
      <c r="H79" s="45">
        <f t="shared" si="1"/>
        <v>701</v>
      </c>
      <c r="I79" s="45">
        <f t="shared" si="4"/>
        <v>213</v>
      </c>
      <c r="J79" s="45">
        <f t="shared" si="2"/>
        <v>1952</v>
      </c>
      <c r="K79" s="44">
        <f t="shared" si="3"/>
        <v>2165</v>
      </c>
      <c r="L79" s="56">
        <v>0</v>
      </c>
    </row>
    <row r="80" spans="1:12" s="15" customFormat="1" ht="12.75">
      <c r="A80" s="42" t="s">
        <v>73</v>
      </c>
      <c r="B80" s="56">
        <v>0</v>
      </c>
      <c r="C80" s="56">
        <v>0</v>
      </c>
      <c r="D80" s="43">
        <v>0</v>
      </c>
      <c r="E80" s="44">
        <f t="shared" si="0"/>
        <v>0</v>
      </c>
      <c r="F80" s="56">
        <v>22</v>
      </c>
      <c r="G80" s="43">
        <v>64</v>
      </c>
      <c r="H80" s="45">
        <f t="shared" si="1"/>
        <v>86</v>
      </c>
      <c r="I80" s="45">
        <f t="shared" si="4"/>
        <v>22</v>
      </c>
      <c r="J80" s="45">
        <f t="shared" si="2"/>
        <v>64</v>
      </c>
      <c r="K80" s="44">
        <f t="shared" si="3"/>
        <v>86</v>
      </c>
      <c r="L80" s="56">
        <v>0</v>
      </c>
    </row>
    <row r="81" spans="1:12" s="15" customFormat="1" ht="12.75">
      <c r="A81" s="42" t="s">
        <v>74</v>
      </c>
      <c r="B81" s="56">
        <v>1244</v>
      </c>
      <c r="C81" s="56">
        <v>5</v>
      </c>
      <c r="D81" s="43">
        <v>13799</v>
      </c>
      <c r="E81" s="44">
        <f t="shared" si="0"/>
        <v>15048</v>
      </c>
      <c r="F81" s="56">
        <v>4594</v>
      </c>
      <c r="G81" s="43">
        <v>17403</v>
      </c>
      <c r="H81" s="45">
        <f t="shared" si="1"/>
        <v>21997</v>
      </c>
      <c r="I81" s="45">
        <f t="shared" si="4"/>
        <v>5843</v>
      </c>
      <c r="J81" s="45">
        <f t="shared" si="2"/>
        <v>31202</v>
      </c>
      <c r="K81" s="44">
        <f t="shared" si="3"/>
        <v>37045</v>
      </c>
      <c r="L81" s="56">
        <v>2210</v>
      </c>
    </row>
    <row r="82" spans="1:12" s="15" customFormat="1" ht="12.75">
      <c r="A82" s="42" t="s">
        <v>75</v>
      </c>
      <c r="B82" s="56">
        <v>8941</v>
      </c>
      <c r="C82" s="56">
        <v>177</v>
      </c>
      <c r="D82" s="43">
        <v>55209</v>
      </c>
      <c r="E82" s="44">
        <f t="shared" si="0"/>
        <v>64327</v>
      </c>
      <c r="F82" s="56">
        <v>113</v>
      </c>
      <c r="G82" s="43">
        <v>2104</v>
      </c>
      <c r="H82" s="45">
        <f t="shared" si="1"/>
        <v>2217</v>
      </c>
      <c r="I82" s="45">
        <f t="shared" si="4"/>
        <v>9231</v>
      </c>
      <c r="J82" s="45">
        <f t="shared" si="2"/>
        <v>57313</v>
      </c>
      <c r="K82" s="44">
        <f t="shared" si="3"/>
        <v>66544</v>
      </c>
      <c r="L82" s="56">
        <v>396</v>
      </c>
    </row>
    <row r="83" spans="1:12" s="46" customFormat="1" ht="12.75">
      <c r="A83" s="42" t="s">
        <v>76</v>
      </c>
      <c r="B83" s="56">
        <v>17118</v>
      </c>
      <c r="C83" s="56">
        <v>301</v>
      </c>
      <c r="D83" s="43">
        <v>44763</v>
      </c>
      <c r="E83" s="44">
        <f t="shared" si="0"/>
        <v>62182</v>
      </c>
      <c r="F83" s="56">
        <v>8700</v>
      </c>
      <c r="G83" s="43">
        <v>82285</v>
      </c>
      <c r="H83" s="45">
        <f t="shared" si="1"/>
        <v>90985</v>
      </c>
      <c r="I83" s="45">
        <f t="shared" si="4"/>
        <v>26119</v>
      </c>
      <c r="J83" s="45">
        <f t="shared" si="2"/>
        <v>127048</v>
      </c>
      <c r="K83" s="44">
        <f t="shared" si="3"/>
        <v>153167</v>
      </c>
      <c r="L83" s="56">
        <v>8567</v>
      </c>
    </row>
    <row r="84" spans="1:12" s="15" customFormat="1" ht="12.75">
      <c r="A84" s="42" t="s">
        <v>77</v>
      </c>
      <c r="B84" s="56">
        <v>27</v>
      </c>
      <c r="C84" s="56">
        <v>2</v>
      </c>
      <c r="D84" s="43">
        <v>240</v>
      </c>
      <c r="E84" s="44">
        <f t="shared" si="0"/>
        <v>269</v>
      </c>
      <c r="F84" s="56">
        <v>419</v>
      </c>
      <c r="G84" s="43">
        <v>5794</v>
      </c>
      <c r="H84" s="45">
        <f t="shared" si="1"/>
        <v>6213</v>
      </c>
      <c r="I84" s="45">
        <f t="shared" si="4"/>
        <v>448</v>
      </c>
      <c r="J84" s="45">
        <f t="shared" si="2"/>
        <v>6034</v>
      </c>
      <c r="K84" s="44">
        <f t="shared" si="3"/>
        <v>6482</v>
      </c>
      <c r="L84" s="56">
        <v>658</v>
      </c>
    </row>
    <row r="85" spans="1:12" s="15" customFormat="1" ht="12.75">
      <c r="A85" s="42" t="s">
        <v>78</v>
      </c>
      <c r="B85" s="56">
        <v>2</v>
      </c>
      <c r="C85" s="56">
        <v>0</v>
      </c>
      <c r="D85" s="43">
        <v>79</v>
      </c>
      <c r="E85" s="44">
        <f t="shared" si="0"/>
        <v>81</v>
      </c>
      <c r="F85" s="56">
        <v>15</v>
      </c>
      <c r="G85" s="43">
        <v>142</v>
      </c>
      <c r="H85" s="45">
        <f t="shared" si="1"/>
        <v>157</v>
      </c>
      <c r="I85" s="45">
        <f t="shared" si="4"/>
        <v>17</v>
      </c>
      <c r="J85" s="45">
        <f t="shared" si="2"/>
        <v>221</v>
      </c>
      <c r="K85" s="44">
        <f t="shared" si="3"/>
        <v>238</v>
      </c>
      <c r="L85" s="56">
        <v>49</v>
      </c>
    </row>
    <row r="86" spans="1:12" s="46" customFormat="1" ht="12.75">
      <c r="A86" s="42" t="s">
        <v>79</v>
      </c>
      <c r="B86" s="56">
        <v>2576</v>
      </c>
      <c r="C86" s="56">
        <v>5226</v>
      </c>
      <c r="D86" s="43">
        <v>86351</v>
      </c>
      <c r="E86" s="44">
        <f>SUM(B86:D86)</f>
        <v>94153</v>
      </c>
      <c r="F86" s="56">
        <v>45996</v>
      </c>
      <c r="G86" s="43">
        <v>452022</v>
      </c>
      <c r="H86" s="45">
        <f t="shared" si="1"/>
        <v>498018</v>
      </c>
      <c r="I86" s="45">
        <f t="shared" si="4"/>
        <v>53798</v>
      </c>
      <c r="J86" s="45">
        <f>SUM(D86+G86)</f>
        <v>538373</v>
      </c>
      <c r="K86" s="44">
        <f t="shared" si="3"/>
        <v>592171</v>
      </c>
      <c r="L86" s="56">
        <v>76454</v>
      </c>
    </row>
    <row r="87" spans="1:12" s="46" customFormat="1" ht="12.75">
      <c r="A87" s="42" t="s">
        <v>80</v>
      </c>
      <c r="B87" s="56">
        <v>822</v>
      </c>
      <c r="C87" s="56">
        <v>277</v>
      </c>
      <c r="D87" s="43">
        <v>9472</v>
      </c>
      <c r="E87" s="44">
        <f t="shared" si="0"/>
        <v>10571</v>
      </c>
      <c r="F87" s="56">
        <v>468</v>
      </c>
      <c r="G87" s="43">
        <v>4980</v>
      </c>
      <c r="H87" s="45">
        <f t="shared" si="1"/>
        <v>5448</v>
      </c>
      <c r="I87" s="45">
        <f t="shared" si="4"/>
        <v>1567</v>
      </c>
      <c r="J87" s="45">
        <f t="shared" si="2"/>
        <v>14452</v>
      </c>
      <c r="K87" s="44">
        <f t="shared" si="3"/>
        <v>16019</v>
      </c>
      <c r="L87" s="56">
        <v>1098</v>
      </c>
    </row>
    <row r="88" spans="1:12" s="46" customFormat="1" ht="12.75">
      <c r="A88" s="42" t="s">
        <v>81</v>
      </c>
      <c r="B88" s="56">
        <v>7643</v>
      </c>
      <c r="C88" s="56">
        <v>23</v>
      </c>
      <c r="D88" s="43">
        <v>94043</v>
      </c>
      <c r="E88" s="44">
        <f t="shared" si="0"/>
        <v>101709</v>
      </c>
      <c r="F88" s="56">
        <v>3276</v>
      </c>
      <c r="G88" s="43">
        <v>48572</v>
      </c>
      <c r="H88" s="45">
        <f t="shared" si="1"/>
        <v>51848</v>
      </c>
      <c r="I88" s="45">
        <f t="shared" si="4"/>
        <v>10942</v>
      </c>
      <c r="J88" s="45">
        <f t="shared" si="2"/>
        <v>142615</v>
      </c>
      <c r="K88" s="44">
        <f t="shared" si="3"/>
        <v>153557</v>
      </c>
      <c r="L88" s="56">
        <v>7491</v>
      </c>
    </row>
    <row r="89" spans="1:12" s="15" customFormat="1" ht="12.75">
      <c r="A89" s="42" t="s">
        <v>82</v>
      </c>
      <c r="B89" s="56">
        <v>228</v>
      </c>
      <c r="C89" s="56">
        <v>10</v>
      </c>
      <c r="D89" s="43">
        <v>1463</v>
      </c>
      <c r="E89" s="44">
        <f aca="true" t="shared" si="5" ref="E89:E119">SUM(B89:D89)</f>
        <v>1701</v>
      </c>
      <c r="F89" s="56">
        <v>9</v>
      </c>
      <c r="G89" s="43">
        <v>115</v>
      </c>
      <c r="H89" s="45">
        <f aca="true" t="shared" si="6" ref="H89:H119">SUM(F89:G89)</f>
        <v>124</v>
      </c>
      <c r="I89" s="45">
        <f aca="true" t="shared" si="7" ref="I89:I119">SUM(B89+C89+F89)</f>
        <v>247</v>
      </c>
      <c r="J89" s="45">
        <f aca="true" t="shared" si="8" ref="J89:J119">SUM(D89+G89)</f>
        <v>1578</v>
      </c>
      <c r="K89" s="44">
        <f aca="true" t="shared" si="9" ref="K89:K119">SUM(E89+H89)</f>
        <v>1825</v>
      </c>
      <c r="L89" s="56">
        <v>0</v>
      </c>
    </row>
    <row r="90" spans="1:12" s="46" customFormat="1" ht="12.75">
      <c r="A90" s="42" t="s">
        <v>83</v>
      </c>
      <c r="B90" s="56">
        <v>26797</v>
      </c>
      <c r="C90" s="56">
        <v>18733</v>
      </c>
      <c r="D90" s="43">
        <v>378804</v>
      </c>
      <c r="E90" s="44">
        <f t="shared" si="5"/>
        <v>424334</v>
      </c>
      <c r="F90" s="56">
        <v>4158</v>
      </c>
      <c r="G90" s="43">
        <v>46281</v>
      </c>
      <c r="H90" s="45">
        <f t="shared" si="6"/>
        <v>50439</v>
      </c>
      <c r="I90" s="45">
        <f t="shared" si="7"/>
        <v>49688</v>
      </c>
      <c r="J90" s="45">
        <f t="shared" si="8"/>
        <v>425085</v>
      </c>
      <c r="K90" s="44">
        <f t="shared" si="9"/>
        <v>474773</v>
      </c>
      <c r="L90" s="56">
        <v>72070</v>
      </c>
    </row>
    <row r="91" spans="1:12" s="15" customFormat="1" ht="12.75">
      <c r="A91" s="42" t="s">
        <v>84</v>
      </c>
      <c r="B91" s="56">
        <v>15031</v>
      </c>
      <c r="C91" s="56">
        <v>1277</v>
      </c>
      <c r="D91" s="43">
        <v>239429</v>
      </c>
      <c r="E91" s="44">
        <f t="shared" si="5"/>
        <v>255737</v>
      </c>
      <c r="F91" s="56">
        <v>6274</v>
      </c>
      <c r="G91" s="43">
        <v>48252</v>
      </c>
      <c r="H91" s="45">
        <f t="shared" si="6"/>
        <v>54526</v>
      </c>
      <c r="I91" s="45">
        <f t="shared" si="7"/>
        <v>22582</v>
      </c>
      <c r="J91" s="45">
        <f t="shared" si="8"/>
        <v>287681</v>
      </c>
      <c r="K91" s="44">
        <f t="shared" si="9"/>
        <v>310263</v>
      </c>
      <c r="L91" s="56">
        <v>54365</v>
      </c>
    </row>
    <row r="92" spans="1:21" s="47" customFormat="1" ht="12.75">
      <c r="A92" s="42" t="s">
        <v>85</v>
      </c>
      <c r="B92" s="56">
        <v>37639</v>
      </c>
      <c r="C92" s="56">
        <v>43</v>
      </c>
      <c r="D92" s="43">
        <v>514874</v>
      </c>
      <c r="E92" s="44">
        <f t="shared" si="5"/>
        <v>552556</v>
      </c>
      <c r="F92" s="56">
        <v>60</v>
      </c>
      <c r="G92" s="43">
        <v>3168</v>
      </c>
      <c r="H92" s="45">
        <f t="shared" si="6"/>
        <v>3228</v>
      </c>
      <c r="I92" s="45">
        <f t="shared" si="7"/>
        <v>37742</v>
      </c>
      <c r="J92" s="45">
        <f t="shared" si="8"/>
        <v>518042</v>
      </c>
      <c r="K92" s="44">
        <f t="shared" si="9"/>
        <v>555784</v>
      </c>
      <c r="L92" s="56">
        <v>9303</v>
      </c>
      <c r="M92" s="46"/>
      <c r="N92" s="46"/>
      <c r="O92" s="46"/>
      <c r="P92" s="46"/>
      <c r="Q92" s="46"/>
      <c r="R92" s="46"/>
      <c r="S92" s="46"/>
      <c r="T92" s="46"/>
      <c r="U92" s="46"/>
    </row>
    <row r="93" spans="1:12" s="15" customFormat="1" ht="12.75">
      <c r="A93" s="42" t="s">
        <v>86</v>
      </c>
      <c r="B93" s="56">
        <v>65257</v>
      </c>
      <c r="C93" s="56">
        <v>7015</v>
      </c>
      <c r="D93" s="43">
        <v>703676</v>
      </c>
      <c r="E93" s="44">
        <f t="shared" si="5"/>
        <v>775948</v>
      </c>
      <c r="F93" s="56">
        <v>27733</v>
      </c>
      <c r="G93" s="43">
        <v>320476</v>
      </c>
      <c r="H93" s="45">
        <f t="shared" si="6"/>
        <v>348209</v>
      </c>
      <c r="I93" s="45">
        <f t="shared" si="7"/>
        <v>100005</v>
      </c>
      <c r="J93" s="45">
        <f t="shared" si="8"/>
        <v>1024152</v>
      </c>
      <c r="K93" s="44">
        <f t="shared" si="9"/>
        <v>1124157</v>
      </c>
      <c r="L93" s="56">
        <v>240688</v>
      </c>
    </row>
    <row r="94" spans="1:12" s="15" customFormat="1" ht="12.75" customHeight="1">
      <c r="A94" s="42" t="s">
        <v>87</v>
      </c>
      <c r="B94" s="56">
        <v>189</v>
      </c>
      <c r="C94" s="56">
        <v>210</v>
      </c>
      <c r="D94" s="43">
        <v>1408</v>
      </c>
      <c r="E94" s="44">
        <f t="shared" si="5"/>
        <v>1807</v>
      </c>
      <c r="F94" s="56">
        <v>266</v>
      </c>
      <c r="G94" s="43">
        <v>2064</v>
      </c>
      <c r="H94" s="45">
        <f t="shared" si="6"/>
        <v>2330</v>
      </c>
      <c r="I94" s="45">
        <f t="shared" si="7"/>
        <v>665</v>
      </c>
      <c r="J94" s="45">
        <f t="shared" si="8"/>
        <v>3472</v>
      </c>
      <c r="K94" s="44">
        <f t="shared" si="9"/>
        <v>4137</v>
      </c>
      <c r="L94" s="56">
        <v>0</v>
      </c>
    </row>
    <row r="95" spans="1:12" s="46" customFormat="1" ht="12.75">
      <c r="A95" s="42" t="s">
        <v>88</v>
      </c>
      <c r="B95" s="56">
        <v>34199</v>
      </c>
      <c r="C95" s="56">
        <v>747</v>
      </c>
      <c r="D95" s="43">
        <v>361574</v>
      </c>
      <c r="E95" s="44">
        <f t="shared" si="5"/>
        <v>396520</v>
      </c>
      <c r="F95" s="56">
        <v>9637</v>
      </c>
      <c r="G95" s="43">
        <v>131131</v>
      </c>
      <c r="H95" s="45">
        <f t="shared" si="6"/>
        <v>140768</v>
      </c>
      <c r="I95" s="45">
        <f t="shared" si="7"/>
        <v>44583</v>
      </c>
      <c r="J95" s="45">
        <f t="shared" si="8"/>
        <v>492705</v>
      </c>
      <c r="K95" s="44">
        <f t="shared" si="9"/>
        <v>537288</v>
      </c>
      <c r="L95" s="56">
        <v>429885</v>
      </c>
    </row>
    <row r="96" spans="1:12" s="46" customFormat="1" ht="12.75">
      <c r="A96" s="42" t="s">
        <v>89</v>
      </c>
      <c r="B96" s="56">
        <v>674</v>
      </c>
      <c r="C96" s="56">
        <v>0</v>
      </c>
      <c r="D96" s="43">
        <v>4874</v>
      </c>
      <c r="E96" s="44">
        <f t="shared" si="5"/>
        <v>5548</v>
      </c>
      <c r="F96" s="56">
        <v>47</v>
      </c>
      <c r="G96" s="43">
        <v>121</v>
      </c>
      <c r="H96" s="45">
        <f t="shared" si="6"/>
        <v>168</v>
      </c>
      <c r="I96" s="45">
        <f t="shared" si="7"/>
        <v>721</v>
      </c>
      <c r="J96" s="45">
        <f t="shared" si="8"/>
        <v>4995</v>
      </c>
      <c r="K96" s="44">
        <f t="shared" si="9"/>
        <v>5716</v>
      </c>
      <c r="L96" s="56">
        <v>5</v>
      </c>
    </row>
    <row r="97" spans="1:12" s="15" customFormat="1" ht="12.75">
      <c r="A97" s="42" t="s">
        <v>90</v>
      </c>
      <c r="B97" s="56">
        <v>7866</v>
      </c>
      <c r="C97" s="56">
        <v>333</v>
      </c>
      <c r="D97" s="43">
        <v>54324</v>
      </c>
      <c r="E97" s="44">
        <f t="shared" si="5"/>
        <v>62523</v>
      </c>
      <c r="F97" s="56">
        <v>496</v>
      </c>
      <c r="G97" s="43">
        <v>1157</v>
      </c>
      <c r="H97" s="45">
        <f t="shared" si="6"/>
        <v>1653</v>
      </c>
      <c r="I97" s="45">
        <f t="shared" si="7"/>
        <v>8695</v>
      </c>
      <c r="J97" s="45">
        <f t="shared" si="8"/>
        <v>55481</v>
      </c>
      <c r="K97" s="44">
        <f t="shared" si="9"/>
        <v>64176</v>
      </c>
      <c r="L97" s="56">
        <v>1</v>
      </c>
    </row>
    <row r="98" spans="1:12" s="46" customFormat="1" ht="12.75">
      <c r="A98" s="42" t="s">
        <v>91</v>
      </c>
      <c r="B98" s="56">
        <v>771</v>
      </c>
      <c r="C98" s="56">
        <v>57</v>
      </c>
      <c r="D98" s="43">
        <v>8656</v>
      </c>
      <c r="E98" s="44">
        <f t="shared" si="5"/>
        <v>9484</v>
      </c>
      <c r="F98" s="56">
        <v>441</v>
      </c>
      <c r="G98" s="43">
        <v>4137</v>
      </c>
      <c r="H98" s="45">
        <f t="shared" si="6"/>
        <v>4578</v>
      </c>
      <c r="I98" s="45">
        <f t="shared" si="7"/>
        <v>1269</v>
      </c>
      <c r="J98" s="45">
        <f t="shared" si="8"/>
        <v>12793</v>
      </c>
      <c r="K98" s="44">
        <f t="shared" si="9"/>
        <v>14062</v>
      </c>
      <c r="L98" s="56">
        <v>17</v>
      </c>
    </row>
    <row r="99" spans="1:12" s="46" customFormat="1" ht="12.75">
      <c r="A99" s="42" t="s">
        <v>92</v>
      </c>
      <c r="B99" s="56">
        <v>180</v>
      </c>
      <c r="C99" s="56">
        <v>58</v>
      </c>
      <c r="D99" s="43">
        <v>2464</v>
      </c>
      <c r="E99" s="44">
        <f t="shared" si="5"/>
        <v>2702</v>
      </c>
      <c r="F99" s="56">
        <v>383</v>
      </c>
      <c r="G99" s="43">
        <v>2771</v>
      </c>
      <c r="H99" s="45">
        <f t="shared" si="6"/>
        <v>3154</v>
      </c>
      <c r="I99" s="45">
        <f t="shared" si="7"/>
        <v>621</v>
      </c>
      <c r="J99" s="45">
        <f t="shared" si="8"/>
        <v>5235</v>
      </c>
      <c r="K99" s="44">
        <f t="shared" si="9"/>
        <v>5856</v>
      </c>
      <c r="L99" s="56">
        <v>1424</v>
      </c>
    </row>
    <row r="100" spans="1:12" s="46" customFormat="1" ht="12.75">
      <c r="A100" s="42" t="s">
        <v>93</v>
      </c>
      <c r="B100" s="56">
        <v>1</v>
      </c>
      <c r="C100" s="56">
        <v>0</v>
      </c>
      <c r="D100" s="43">
        <v>30</v>
      </c>
      <c r="E100" s="44">
        <f t="shared" si="5"/>
        <v>31</v>
      </c>
      <c r="F100" s="56">
        <v>2474</v>
      </c>
      <c r="G100" s="43">
        <v>3358</v>
      </c>
      <c r="H100" s="45">
        <f t="shared" si="6"/>
        <v>5832</v>
      </c>
      <c r="I100" s="45">
        <f t="shared" si="7"/>
        <v>2475</v>
      </c>
      <c r="J100" s="45">
        <f t="shared" si="8"/>
        <v>3388</v>
      </c>
      <c r="K100" s="44">
        <f t="shared" si="9"/>
        <v>5863</v>
      </c>
      <c r="L100" s="56">
        <v>25367</v>
      </c>
    </row>
    <row r="101" spans="1:12" s="15" customFormat="1" ht="12.75">
      <c r="A101" s="42" t="s">
        <v>94</v>
      </c>
      <c r="B101" s="56">
        <v>754</v>
      </c>
      <c r="C101" s="56">
        <v>11</v>
      </c>
      <c r="D101" s="43">
        <v>7470</v>
      </c>
      <c r="E101" s="44">
        <f t="shared" si="5"/>
        <v>8235</v>
      </c>
      <c r="F101" s="56">
        <v>28259</v>
      </c>
      <c r="G101" s="43">
        <v>290891</v>
      </c>
      <c r="H101" s="45">
        <f t="shared" si="6"/>
        <v>319150</v>
      </c>
      <c r="I101" s="45">
        <f t="shared" si="7"/>
        <v>29024</v>
      </c>
      <c r="J101" s="45">
        <f t="shared" si="8"/>
        <v>298361</v>
      </c>
      <c r="K101" s="44">
        <f t="shared" si="9"/>
        <v>327385</v>
      </c>
      <c r="L101" s="56">
        <v>124813</v>
      </c>
    </row>
    <row r="102" spans="1:12" s="46" customFormat="1" ht="12.75">
      <c r="A102" s="42" t="s">
        <v>95</v>
      </c>
      <c r="B102" s="56">
        <v>18044</v>
      </c>
      <c r="C102" s="56">
        <v>0</v>
      </c>
      <c r="D102" s="43">
        <v>177723</v>
      </c>
      <c r="E102" s="44">
        <f t="shared" si="5"/>
        <v>195767</v>
      </c>
      <c r="F102" s="56">
        <v>521</v>
      </c>
      <c r="G102" s="43">
        <v>37823</v>
      </c>
      <c r="H102" s="45">
        <f t="shared" si="6"/>
        <v>38344</v>
      </c>
      <c r="I102" s="45">
        <f t="shared" si="7"/>
        <v>18565</v>
      </c>
      <c r="J102" s="45">
        <f t="shared" si="8"/>
        <v>215546</v>
      </c>
      <c r="K102" s="44">
        <f t="shared" si="9"/>
        <v>234111</v>
      </c>
      <c r="L102" s="56">
        <v>18437</v>
      </c>
    </row>
    <row r="103" spans="1:12" s="15" customFormat="1" ht="12.75">
      <c r="A103" s="42" t="s">
        <v>96</v>
      </c>
      <c r="B103" s="56">
        <v>579</v>
      </c>
      <c r="C103" s="56">
        <v>76</v>
      </c>
      <c r="D103" s="43">
        <v>5522</v>
      </c>
      <c r="E103" s="44">
        <f t="shared" si="5"/>
        <v>6177</v>
      </c>
      <c r="F103" s="56">
        <v>86219</v>
      </c>
      <c r="G103" s="43">
        <v>741973</v>
      </c>
      <c r="H103" s="45">
        <f t="shared" si="6"/>
        <v>828192</v>
      </c>
      <c r="I103" s="45">
        <f t="shared" si="7"/>
        <v>86874</v>
      </c>
      <c r="J103" s="45">
        <f t="shared" si="8"/>
        <v>747495</v>
      </c>
      <c r="K103" s="44">
        <f t="shared" si="9"/>
        <v>834369</v>
      </c>
      <c r="L103" s="56">
        <v>99873</v>
      </c>
    </row>
    <row r="104" spans="1:12" s="15" customFormat="1" ht="12.75">
      <c r="A104" s="42" t="s">
        <v>97</v>
      </c>
      <c r="B104" s="56">
        <v>78</v>
      </c>
      <c r="C104" s="56">
        <v>0</v>
      </c>
      <c r="D104" s="43">
        <v>616</v>
      </c>
      <c r="E104" s="44">
        <f t="shared" si="5"/>
        <v>694</v>
      </c>
      <c r="F104" s="56">
        <v>31</v>
      </c>
      <c r="G104" s="43">
        <v>501</v>
      </c>
      <c r="H104" s="45">
        <f t="shared" si="6"/>
        <v>532</v>
      </c>
      <c r="I104" s="45">
        <f t="shared" si="7"/>
        <v>109</v>
      </c>
      <c r="J104" s="45">
        <f t="shared" si="8"/>
        <v>1117</v>
      </c>
      <c r="K104" s="44">
        <f t="shared" si="9"/>
        <v>1226</v>
      </c>
      <c r="L104" s="56">
        <v>4008</v>
      </c>
    </row>
    <row r="105" spans="1:12" s="15" customFormat="1" ht="12.75">
      <c r="A105" s="42" t="s">
        <v>98</v>
      </c>
      <c r="B105" s="56">
        <v>13793</v>
      </c>
      <c r="C105" s="56">
        <v>6960</v>
      </c>
      <c r="D105" s="43">
        <v>153860</v>
      </c>
      <c r="E105" s="44">
        <f t="shared" si="5"/>
        <v>174613</v>
      </c>
      <c r="F105" s="56">
        <v>4384</v>
      </c>
      <c r="G105" s="43">
        <v>27535</v>
      </c>
      <c r="H105" s="45">
        <f t="shared" si="6"/>
        <v>31919</v>
      </c>
      <c r="I105" s="45">
        <f t="shared" si="7"/>
        <v>25137</v>
      </c>
      <c r="J105" s="45">
        <f t="shared" si="8"/>
        <v>181395</v>
      </c>
      <c r="K105" s="44">
        <f t="shared" si="9"/>
        <v>206532</v>
      </c>
      <c r="L105" s="56">
        <v>8439</v>
      </c>
    </row>
    <row r="106" spans="1:12" s="15" customFormat="1" ht="12.75">
      <c r="A106" s="42" t="s">
        <v>99</v>
      </c>
      <c r="B106" s="56">
        <v>1635</v>
      </c>
      <c r="C106" s="56">
        <v>2424</v>
      </c>
      <c r="D106" s="43">
        <v>24950</v>
      </c>
      <c r="E106" s="44">
        <f t="shared" si="5"/>
        <v>29009</v>
      </c>
      <c r="F106" s="56">
        <v>1834</v>
      </c>
      <c r="G106" s="43">
        <v>14908</v>
      </c>
      <c r="H106" s="45">
        <f t="shared" si="6"/>
        <v>16742</v>
      </c>
      <c r="I106" s="45">
        <f t="shared" si="7"/>
        <v>5893</v>
      </c>
      <c r="J106" s="45">
        <f t="shared" si="8"/>
        <v>39858</v>
      </c>
      <c r="K106" s="44">
        <f t="shared" si="9"/>
        <v>45751</v>
      </c>
      <c r="L106" s="56">
        <v>29856</v>
      </c>
    </row>
    <row r="107" spans="1:12" s="46" customFormat="1" ht="12.75">
      <c r="A107" s="42" t="s">
        <v>100</v>
      </c>
      <c r="B107" s="56">
        <v>88671</v>
      </c>
      <c r="C107" s="56">
        <v>44234</v>
      </c>
      <c r="D107" s="43">
        <v>893291</v>
      </c>
      <c r="E107" s="44">
        <f t="shared" si="5"/>
        <v>1026196</v>
      </c>
      <c r="F107" s="56">
        <v>10301</v>
      </c>
      <c r="G107" s="43">
        <v>71461</v>
      </c>
      <c r="H107" s="45">
        <f t="shared" si="6"/>
        <v>81762</v>
      </c>
      <c r="I107" s="45">
        <f t="shared" si="7"/>
        <v>143206</v>
      </c>
      <c r="J107" s="45">
        <f t="shared" si="8"/>
        <v>964752</v>
      </c>
      <c r="K107" s="44">
        <f t="shared" si="9"/>
        <v>1107958</v>
      </c>
      <c r="L107" s="56">
        <v>145225</v>
      </c>
    </row>
    <row r="108" spans="1:12" s="46" customFormat="1" ht="12.75">
      <c r="A108" s="42" t="s">
        <v>101</v>
      </c>
      <c r="B108" s="56">
        <v>88368</v>
      </c>
      <c r="C108" s="56">
        <v>16401</v>
      </c>
      <c r="D108" s="43">
        <v>738734</v>
      </c>
      <c r="E108" s="44">
        <f t="shared" si="5"/>
        <v>843503</v>
      </c>
      <c r="F108" s="56">
        <v>4833</v>
      </c>
      <c r="G108" s="43">
        <v>31426</v>
      </c>
      <c r="H108" s="45">
        <f t="shared" si="6"/>
        <v>36259</v>
      </c>
      <c r="I108" s="45">
        <f t="shared" si="7"/>
        <v>109602</v>
      </c>
      <c r="J108" s="45">
        <f t="shared" si="8"/>
        <v>770160</v>
      </c>
      <c r="K108" s="44">
        <f t="shared" si="9"/>
        <v>879762</v>
      </c>
      <c r="L108" s="56">
        <v>313322</v>
      </c>
    </row>
    <row r="109" spans="1:12" s="46" customFormat="1" ht="11.25" customHeight="1">
      <c r="A109" s="42" t="s">
        <v>102</v>
      </c>
      <c r="B109" s="56">
        <v>3904</v>
      </c>
      <c r="C109" s="56">
        <v>1763</v>
      </c>
      <c r="D109" s="43">
        <v>27535</v>
      </c>
      <c r="E109" s="44">
        <f t="shared" si="5"/>
        <v>33202</v>
      </c>
      <c r="F109" s="56">
        <v>3221</v>
      </c>
      <c r="G109" s="43">
        <v>7073</v>
      </c>
      <c r="H109" s="45">
        <f t="shared" si="6"/>
        <v>10294</v>
      </c>
      <c r="I109" s="45">
        <f t="shared" si="7"/>
        <v>8888</v>
      </c>
      <c r="J109" s="45">
        <f t="shared" si="8"/>
        <v>34608</v>
      </c>
      <c r="K109" s="44">
        <f t="shared" si="9"/>
        <v>43496</v>
      </c>
      <c r="L109" s="56">
        <v>0</v>
      </c>
    </row>
    <row r="110" spans="1:12" s="46" customFormat="1" ht="12.75">
      <c r="A110" s="42" t="s">
        <v>103</v>
      </c>
      <c r="B110" s="56">
        <v>424</v>
      </c>
      <c r="C110" s="56">
        <v>284</v>
      </c>
      <c r="D110" s="43">
        <v>10901</v>
      </c>
      <c r="E110" s="44">
        <f t="shared" si="5"/>
        <v>11609</v>
      </c>
      <c r="F110" s="56">
        <v>689</v>
      </c>
      <c r="G110" s="43">
        <v>6340</v>
      </c>
      <c r="H110" s="45">
        <f t="shared" si="6"/>
        <v>7029</v>
      </c>
      <c r="I110" s="45">
        <f t="shared" si="7"/>
        <v>1397</v>
      </c>
      <c r="J110" s="45">
        <f t="shared" si="8"/>
        <v>17241</v>
      </c>
      <c r="K110" s="44">
        <f t="shared" si="9"/>
        <v>18638</v>
      </c>
      <c r="L110" s="56">
        <v>91</v>
      </c>
    </row>
    <row r="111" spans="1:12" s="15" customFormat="1" ht="12.75">
      <c r="A111" s="42" t="s">
        <v>104</v>
      </c>
      <c r="B111" s="56">
        <v>247</v>
      </c>
      <c r="C111" s="56">
        <v>113</v>
      </c>
      <c r="D111" s="43">
        <v>2374</v>
      </c>
      <c r="E111" s="44">
        <f t="shared" si="5"/>
        <v>2734</v>
      </c>
      <c r="F111" s="56">
        <v>169</v>
      </c>
      <c r="G111" s="43">
        <v>1063</v>
      </c>
      <c r="H111" s="45">
        <f t="shared" si="6"/>
        <v>1232</v>
      </c>
      <c r="I111" s="45">
        <f t="shared" si="7"/>
        <v>529</v>
      </c>
      <c r="J111" s="45">
        <f t="shared" si="8"/>
        <v>3437</v>
      </c>
      <c r="K111" s="44">
        <f t="shared" si="9"/>
        <v>3966</v>
      </c>
      <c r="L111" s="56">
        <v>337</v>
      </c>
    </row>
    <row r="112" spans="1:12" s="46" customFormat="1" ht="12.75">
      <c r="A112" s="42" t="s">
        <v>105</v>
      </c>
      <c r="B112" s="56">
        <v>0</v>
      </c>
      <c r="C112" s="56">
        <v>0</v>
      </c>
      <c r="D112" s="43">
        <v>6</v>
      </c>
      <c r="E112" s="44">
        <f t="shared" si="5"/>
        <v>6</v>
      </c>
      <c r="F112" s="56">
        <v>6</v>
      </c>
      <c r="G112" s="43">
        <v>1</v>
      </c>
      <c r="H112" s="45">
        <f t="shared" si="6"/>
        <v>7</v>
      </c>
      <c r="I112" s="45">
        <f t="shared" si="7"/>
        <v>6</v>
      </c>
      <c r="J112" s="45">
        <f t="shared" si="8"/>
        <v>7</v>
      </c>
      <c r="K112" s="44">
        <f t="shared" si="9"/>
        <v>13</v>
      </c>
      <c r="L112" s="56">
        <v>0</v>
      </c>
    </row>
    <row r="113" spans="1:12" s="15" customFormat="1" ht="12.75">
      <c r="A113" s="42" t="s">
        <v>106</v>
      </c>
      <c r="B113" s="56">
        <v>10464</v>
      </c>
      <c r="C113" s="56">
        <v>73</v>
      </c>
      <c r="D113" s="43">
        <v>130320</v>
      </c>
      <c r="E113" s="44">
        <f t="shared" si="5"/>
        <v>140857</v>
      </c>
      <c r="F113" s="56">
        <v>2076</v>
      </c>
      <c r="G113" s="43">
        <v>13585</v>
      </c>
      <c r="H113" s="45">
        <f t="shared" si="6"/>
        <v>15661</v>
      </c>
      <c r="I113" s="45">
        <f t="shared" si="7"/>
        <v>12613</v>
      </c>
      <c r="J113" s="45">
        <f t="shared" si="8"/>
        <v>143905</v>
      </c>
      <c r="K113" s="44">
        <f t="shared" si="9"/>
        <v>156518</v>
      </c>
      <c r="L113" s="56">
        <v>30100</v>
      </c>
    </row>
    <row r="114" spans="1:12" s="15" customFormat="1" ht="12.75">
      <c r="A114" s="42" t="s">
        <v>107</v>
      </c>
      <c r="B114" s="56">
        <v>2</v>
      </c>
      <c r="C114" s="56">
        <v>0</v>
      </c>
      <c r="D114" s="43">
        <v>1</v>
      </c>
      <c r="E114" s="44">
        <f t="shared" si="5"/>
        <v>3</v>
      </c>
      <c r="F114" s="56">
        <v>1</v>
      </c>
      <c r="G114" s="43">
        <v>38</v>
      </c>
      <c r="H114" s="45">
        <f t="shared" si="6"/>
        <v>39</v>
      </c>
      <c r="I114" s="45">
        <f t="shared" si="7"/>
        <v>3</v>
      </c>
      <c r="J114" s="45">
        <f t="shared" si="8"/>
        <v>39</v>
      </c>
      <c r="K114" s="44">
        <f t="shared" si="9"/>
        <v>42</v>
      </c>
      <c r="L114" s="56">
        <v>0</v>
      </c>
    </row>
    <row r="115" spans="1:12" s="15" customFormat="1" ht="12.75">
      <c r="A115" s="42" t="s">
        <v>108</v>
      </c>
      <c r="B115" s="56">
        <v>193</v>
      </c>
      <c r="C115" s="56">
        <v>0</v>
      </c>
      <c r="D115" s="43">
        <v>6169</v>
      </c>
      <c r="E115" s="44">
        <f t="shared" si="5"/>
        <v>6362</v>
      </c>
      <c r="F115" s="56">
        <v>3277</v>
      </c>
      <c r="G115" s="43">
        <v>36046</v>
      </c>
      <c r="H115" s="45">
        <f t="shared" si="6"/>
        <v>39323</v>
      </c>
      <c r="I115" s="45">
        <f t="shared" si="7"/>
        <v>3470</v>
      </c>
      <c r="J115" s="45">
        <f t="shared" si="8"/>
        <v>42215</v>
      </c>
      <c r="K115" s="44">
        <f t="shared" si="9"/>
        <v>45685</v>
      </c>
      <c r="L115" s="56">
        <v>8771</v>
      </c>
    </row>
    <row r="116" spans="1:12" s="46" customFormat="1" ht="12.75">
      <c r="A116" s="42" t="s">
        <v>109</v>
      </c>
      <c r="B116" s="56">
        <v>3180</v>
      </c>
      <c r="C116" s="56">
        <v>2697</v>
      </c>
      <c r="D116" s="43">
        <v>41583</v>
      </c>
      <c r="E116" s="44">
        <f t="shared" si="5"/>
        <v>47460</v>
      </c>
      <c r="F116" s="56">
        <v>1338</v>
      </c>
      <c r="G116" s="43">
        <v>12927</v>
      </c>
      <c r="H116" s="45">
        <f t="shared" si="6"/>
        <v>14265</v>
      </c>
      <c r="I116" s="45">
        <f t="shared" si="7"/>
        <v>7215</v>
      </c>
      <c r="J116" s="45">
        <f t="shared" si="8"/>
        <v>54510</v>
      </c>
      <c r="K116" s="44">
        <f t="shared" si="9"/>
        <v>61725</v>
      </c>
      <c r="L116" s="56">
        <v>11088</v>
      </c>
    </row>
    <row r="117" spans="1:12" s="15" customFormat="1" ht="12.75">
      <c r="A117" s="38" t="s">
        <v>110</v>
      </c>
      <c r="B117" s="56">
        <v>2309</v>
      </c>
      <c r="C117" s="56">
        <v>0</v>
      </c>
      <c r="D117" s="39">
        <v>9888</v>
      </c>
      <c r="E117" s="40">
        <f t="shared" si="5"/>
        <v>12197</v>
      </c>
      <c r="F117" s="56">
        <v>4</v>
      </c>
      <c r="G117" s="39">
        <v>10113</v>
      </c>
      <c r="H117" s="41">
        <f t="shared" si="6"/>
        <v>10117</v>
      </c>
      <c r="I117" s="41">
        <f t="shared" si="7"/>
        <v>2313</v>
      </c>
      <c r="J117" s="41">
        <f t="shared" si="8"/>
        <v>20001</v>
      </c>
      <c r="K117" s="40">
        <f t="shared" si="9"/>
        <v>22314</v>
      </c>
      <c r="L117" s="56">
        <v>3775</v>
      </c>
    </row>
    <row r="118" spans="1:12" s="15" customFormat="1" ht="12.75">
      <c r="A118" s="38" t="s">
        <v>111</v>
      </c>
      <c r="B118" s="56">
        <v>655</v>
      </c>
      <c r="C118" s="56">
        <v>383</v>
      </c>
      <c r="D118" s="39">
        <v>54023</v>
      </c>
      <c r="E118" s="40">
        <f t="shared" si="5"/>
        <v>55061</v>
      </c>
      <c r="F118" s="56">
        <v>7335</v>
      </c>
      <c r="G118" s="39">
        <v>77107</v>
      </c>
      <c r="H118" s="41">
        <f t="shared" si="6"/>
        <v>84442</v>
      </c>
      <c r="I118" s="41">
        <f t="shared" si="7"/>
        <v>8373</v>
      </c>
      <c r="J118" s="41">
        <f t="shared" si="8"/>
        <v>131130</v>
      </c>
      <c r="K118" s="40">
        <f t="shared" si="9"/>
        <v>139503</v>
      </c>
      <c r="L118" s="56">
        <v>14205</v>
      </c>
    </row>
    <row r="119" spans="1:12" s="46" customFormat="1" ht="9.75" customHeight="1">
      <c r="A119" s="42" t="s">
        <v>112</v>
      </c>
      <c r="B119" s="56">
        <v>864</v>
      </c>
      <c r="C119" s="56">
        <v>0</v>
      </c>
      <c r="D119" s="43">
        <v>2117</v>
      </c>
      <c r="E119" s="44">
        <f t="shared" si="5"/>
        <v>2981</v>
      </c>
      <c r="F119" s="56">
        <v>20</v>
      </c>
      <c r="G119" s="43">
        <v>10746</v>
      </c>
      <c r="H119" s="45">
        <f t="shared" si="6"/>
        <v>10766</v>
      </c>
      <c r="I119" s="41">
        <f t="shared" si="7"/>
        <v>884</v>
      </c>
      <c r="J119" s="45">
        <f t="shared" si="8"/>
        <v>12863</v>
      </c>
      <c r="K119" s="44">
        <f t="shared" si="9"/>
        <v>13747</v>
      </c>
      <c r="L119" s="56">
        <v>781</v>
      </c>
    </row>
    <row r="120" spans="1:12" s="15" customFormat="1" ht="9.75" customHeight="1">
      <c r="A120" s="38"/>
      <c r="B120" s="48"/>
      <c r="C120" s="48"/>
      <c r="D120" s="39"/>
      <c r="E120" s="40"/>
      <c r="F120" s="49"/>
      <c r="G120" s="39"/>
      <c r="H120" s="41"/>
      <c r="I120" s="41"/>
      <c r="J120" s="41"/>
      <c r="K120" s="40"/>
      <c r="L120" s="48"/>
    </row>
    <row r="121" spans="1:12" s="15" customFormat="1" ht="9.75" customHeight="1">
      <c r="A121" s="33"/>
      <c r="B121" s="37"/>
      <c r="C121" s="37"/>
      <c r="D121" s="35"/>
      <c r="E121" s="36"/>
      <c r="F121" s="37"/>
      <c r="G121" s="35"/>
      <c r="H121" s="37"/>
      <c r="I121" s="37"/>
      <c r="J121" s="37"/>
      <c r="K121" s="36"/>
      <c r="L121" s="37"/>
    </row>
    <row r="122" spans="1:12" s="46" customFormat="1" ht="10.5">
      <c r="A122" s="50" t="s">
        <v>113</v>
      </c>
      <c r="B122" s="45">
        <f>SUM(B24:B119)</f>
        <v>1648604</v>
      </c>
      <c r="C122" s="45">
        <f>SUM(C24:C119)</f>
        <v>586282</v>
      </c>
      <c r="D122" s="45">
        <f aca="true" t="shared" si="10" ref="D122:L122">SUM(D24:D119)</f>
        <v>18164963</v>
      </c>
      <c r="E122" s="45">
        <f t="shared" si="10"/>
        <v>20399849</v>
      </c>
      <c r="F122" s="51">
        <f t="shared" si="10"/>
        <v>576121</v>
      </c>
      <c r="G122" s="45">
        <f t="shared" si="10"/>
        <v>5020007</v>
      </c>
      <c r="H122" s="45">
        <f t="shared" si="10"/>
        <v>5596128</v>
      </c>
      <c r="I122" s="45">
        <f t="shared" si="10"/>
        <v>2811007</v>
      </c>
      <c r="J122" s="45">
        <f>D122+G122</f>
        <v>23184970</v>
      </c>
      <c r="K122" s="45">
        <f>E122+H122</f>
        <v>25995977</v>
      </c>
      <c r="L122" s="51">
        <f t="shared" si="10"/>
        <v>6529282</v>
      </c>
    </row>
    <row r="123" spans="1:12" ht="13.5" customHeight="1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</row>
    <row r="124" spans="1:12" ht="13.5" customHeight="1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</row>
    <row r="125" ht="9.75">
      <c r="A125" s="1" t="s">
        <v>114</v>
      </c>
    </row>
    <row r="126" spans="1:12" ht="9.75">
      <c r="A126" s="53" t="s">
        <v>115</v>
      </c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</row>
    <row r="127" spans="1:21" s="55" customFormat="1" ht="9.75">
      <c r="A127" s="54" t="s">
        <v>116</v>
      </c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</row>
    <row r="128" spans="1:12" ht="9.75">
      <c r="A128" s="57" t="s">
        <v>121</v>
      </c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</row>
    <row r="129" spans="1:12" ht="9.75">
      <c r="A129" s="58" t="s">
        <v>119</v>
      </c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</row>
  </sheetData>
  <sheetProtection selectLockedCells="1" selectUnlockedCells="1"/>
  <mergeCells count="15">
    <mergeCell ref="A1:L1"/>
    <mergeCell ref="F2:G2"/>
    <mergeCell ref="A5:L5"/>
    <mergeCell ref="A7:L7"/>
    <mergeCell ref="A9:L9"/>
    <mergeCell ref="A12:L12"/>
    <mergeCell ref="A14:L14"/>
    <mergeCell ref="A15:L15"/>
    <mergeCell ref="A128:L128"/>
    <mergeCell ref="A129:L129"/>
    <mergeCell ref="B22:C22"/>
    <mergeCell ref="A16:A17"/>
    <mergeCell ref="B20:E20"/>
    <mergeCell ref="F20:H20"/>
    <mergeCell ref="F21:H21"/>
  </mergeCells>
  <printOptions horizontalCentered="1" verticalCentered="1"/>
  <pageMargins left="0.31527777777777777" right="0.2361111111111111" top="0.2361111111111111" bottom="0.39305555555555555" header="0.5118055555555555" footer="0.19652777777777777"/>
  <pageSetup fitToHeight="3" fitToWidth="3" horizontalDpi="600" verticalDpi="600" orientation="landscape" paperSize="9" scale="89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dgddi</cp:lastModifiedBy>
  <cp:lastPrinted>2016-07-29T13:56:32Z</cp:lastPrinted>
  <dcterms:created xsi:type="dcterms:W3CDTF">2014-10-01T08:40:38Z</dcterms:created>
  <dcterms:modified xsi:type="dcterms:W3CDTF">2016-10-03T14:49:13Z</dcterms:modified>
  <cp:category/>
  <cp:version/>
  <cp:contentType/>
  <cp:contentStatus/>
</cp:coreProperties>
</file>